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defaultThemeVersion="124226"/>
  <xr:revisionPtr revIDLastSave="0" documentId="13_ncr:1_{16A5C5C1-BF09-47F8-9CE2-D08F62990524}" xr6:coauthVersionLast="47" xr6:coauthVersionMax="47" xr10:uidLastSave="{00000000-0000-0000-0000-000000000000}"/>
  <bookViews>
    <workbookView xWindow="-120" yWindow="-120" windowWidth="29040" windowHeight="15840" xr2:uid="{CC0D223C-FC51-4FB4-86F3-D1CB21F5DDC0}"/>
  </bookViews>
  <sheets>
    <sheet name="ELL Generation 2021" sheetId="5" r:id="rId1"/>
    <sheet name="ELL Co-Generation 2021"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8" i="8" l="1"/>
  <c r="O18" i="8"/>
  <c r="O10" i="8"/>
  <c r="O11" i="8"/>
  <c r="O12" i="8"/>
  <c r="O13" i="8"/>
  <c r="O14" i="8"/>
  <c r="O15" i="8"/>
  <c r="O8" i="8"/>
  <c r="O7" i="8"/>
  <c r="N8" i="8"/>
  <c r="N7" i="8"/>
  <c r="N12" i="8"/>
  <c r="N13" i="8"/>
  <c r="N14" i="8"/>
  <c r="N15" i="8"/>
  <c r="N16" i="8"/>
  <c r="N17" i="8"/>
  <c r="N9" i="8"/>
  <c r="N11" i="8" l="1"/>
  <c r="N10" i="8"/>
  <c r="O17" i="8"/>
  <c r="O9" i="8"/>
  <c r="O16" i="8"/>
  <c r="M19" i="8" l="1"/>
  <c r="K19" i="8"/>
  <c r="I19" i="8"/>
  <c r="G19" i="8"/>
  <c r="E19" i="8"/>
  <c r="C19" i="8"/>
  <c r="AJ19" i="5"/>
  <c r="AH19" i="5"/>
  <c r="AF19" i="5"/>
  <c r="Q19" i="5"/>
  <c r="L19" i="5"/>
  <c r="O19" i="5"/>
  <c r="N19" i="5"/>
  <c r="J19" i="5"/>
  <c r="I19" i="5"/>
  <c r="G19" i="5"/>
  <c r="E19" i="5"/>
  <c r="AK19" i="5"/>
  <c r="AE19" i="5"/>
  <c r="M19" i="5"/>
  <c r="F19" i="5"/>
  <c r="L19" i="8" l="1"/>
  <c r="D19" i="8"/>
  <c r="J19" i="8"/>
  <c r="H19" i="8"/>
  <c r="F19" i="8"/>
  <c r="O19" i="8"/>
  <c r="B19" i="8"/>
  <c r="AI19" i="5"/>
  <c r="AG19" i="5"/>
  <c r="AD19" i="5"/>
  <c r="AC19" i="5"/>
  <c r="AB19" i="5"/>
  <c r="AA19" i="5"/>
  <c r="Z19" i="5"/>
  <c r="AM11" i="5"/>
  <c r="U19" i="5"/>
  <c r="T19" i="5"/>
  <c r="Y19" i="5"/>
  <c r="X19" i="5"/>
  <c r="W19" i="5"/>
  <c r="V19" i="5"/>
  <c r="S19" i="5"/>
  <c r="R19" i="5"/>
  <c r="AM13" i="5"/>
  <c r="AM14" i="5"/>
  <c r="P19" i="5"/>
  <c r="AM12" i="5"/>
  <c r="AM15" i="5"/>
  <c r="K19" i="5"/>
  <c r="AM16" i="5"/>
  <c r="H19" i="5"/>
  <c r="AM18" i="5"/>
  <c r="AM10" i="5"/>
  <c r="AM17" i="5"/>
  <c r="AM9" i="5"/>
  <c r="AM8" i="5"/>
  <c r="D19" i="5"/>
  <c r="C19" i="5"/>
  <c r="AM7" i="5"/>
  <c r="AL12" i="5"/>
  <c r="AL13" i="5"/>
  <c r="AL11" i="5"/>
  <c r="AL15" i="5"/>
  <c r="AL18" i="5"/>
  <c r="AL10" i="5"/>
  <c r="AL16" i="5"/>
  <c r="AL14" i="5"/>
  <c r="AL17" i="5"/>
  <c r="AL9" i="5"/>
  <c r="AL8" i="5"/>
  <c r="AL7" i="5"/>
  <c r="B19" i="5"/>
  <c r="N19" i="8" l="1"/>
  <c r="AM19" i="5"/>
  <c r="AL19" i="5"/>
</calcChain>
</file>

<file path=xl/sharedStrings.xml><?xml version="1.0" encoding="utf-8"?>
<sst xmlns="http://schemas.openxmlformats.org/spreadsheetml/2006/main" count="120" uniqueCount="55">
  <si>
    <t>Total</t>
  </si>
  <si>
    <t>Little Gypsy</t>
  </si>
  <si>
    <t>Waterford</t>
  </si>
  <si>
    <t>Ninemile</t>
  </si>
  <si>
    <t>Nelson</t>
  </si>
  <si>
    <t>Sterlington</t>
  </si>
  <si>
    <t>Jan</t>
  </si>
  <si>
    <t>Feb</t>
  </si>
  <si>
    <t>Mar</t>
  </si>
  <si>
    <t>Apr</t>
  </si>
  <si>
    <t>May</t>
  </si>
  <si>
    <t>Jun</t>
  </si>
  <si>
    <t>Jul</t>
  </si>
  <si>
    <t>Aug</t>
  </si>
  <si>
    <t>Sep</t>
  </si>
  <si>
    <t>Oct</t>
  </si>
  <si>
    <t>Nov</t>
  </si>
  <si>
    <t>Dec</t>
  </si>
  <si>
    <t>TOTAL</t>
  </si>
  <si>
    <t>January 2020 - December 2020</t>
  </si>
  <si>
    <t>USD &amp; MWH</t>
  </si>
  <si>
    <t>USD</t>
  </si>
  <si>
    <t>MWH</t>
  </si>
  <si>
    <t>NOTES:</t>
  </si>
  <si>
    <t xml:space="preserve">Negative MWH is related to Offline Aux which is representative of the power consumed when the unit is not generating. </t>
  </si>
  <si>
    <t>Calcasieu</t>
  </si>
  <si>
    <t>Lake Charles</t>
  </si>
  <si>
    <t>Ninemile 6</t>
  </si>
  <si>
    <t>Ouachita Unit 3</t>
  </si>
  <si>
    <t>Perryville</t>
  </si>
  <si>
    <t>Union Unit 3 &amp; 4</t>
  </si>
  <si>
    <t>St. Charles</t>
  </si>
  <si>
    <t>WPEC</t>
  </si>
  <si>
    <t>Acadia</t>
  </si>
  <si>
    <t>ELL CO-GENERATION</t>
  </si>
  <si>
    <t>ECO Services</t>
  </si>
  <si>
    <t>Evonik Stockhausen</t>
  </si>
  <si>
    <t>Lafourche Sugar</t>
  </si>
  <si>
    <t>Mosiac</t>
  </si>
  <si>
    <t>Rain CII Carbon</t>
  </si>
  <si>
    <t>ELL GENERATION</t>
  </si>
  <si>
    <t>GAS</t>
  </si>
  <si>
    <t>Coal</t>
  </si>
  <si>
    <t>Big Cajun</t>
  </si>
  <si>
    <t>Nelson 6</t>
  </si>
  <si>
    <t>Nuclear</t>
  </si>
  <si>
    <t>Waterford 3</t>
  </si>
  <si>
    <t>River Bend</t>
  </si>
  <si>
    <t xml:space="preserve">Negative USD (Gas) is primarily representative of the settlement of pipeline imbalances. At this time we have agreements with GSPL, FGT, KMTP, TETCO, and CGT allowing rolling imbalances where the actual liability is to balance in-kind over time by delivering gas volumes as agreed to such pipelines. </t>
  </si>
  <si>
    <t>NOTE:</t>
  </si>
  <si>
    <t>Operations Month</t>
  </si>
  <si>
    <t>Data provided based on invoice data for each specific operating month.</t>
  </si>
  <si>
    <t>January 2021 - December 2021</t>
  </si>
  <si>
    <t>South Alexander</t>
  </si>
  <si>
    <t>Negative USD (Nuclear) is realted to the River Bend DOE Award recorded in August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</si>
</sst>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0_);[Red]\(0.00\)"/>
    <numFmt numFmtId="166" formatCode="_(* #,##0_);_(* \(#,##0\);_(* &quot;-&quot;??_);_(@_)"/>
  </numFmts>
  <fonts count="8"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color rgb="FFFF0000"/>
      <name val="Arial"/>
      <family val="2"/>
    </font>
    <font>
      <b/>
      <sz val="10"/>
      <name val="Arial"/>
      <family val="2"/>
    </font>
    <font>
      <sz val="10"/>
      <name val="Arial"/>
      <family val="2"/>
    </font>
    <font>
      <b/>
      <u/>
      <sz val="10"/>
      <color theme="1"/>
      <name val="Arial"/>
      <family val="2"/>
    </font>
  </fonts>
  <fills count="3">
    <fill>
      <patternFill patternType="none"/>
    </fill>
    <fill>
      <patternFill patternType="gray125"/>
    </fill>
    <fill>
      <patternFill patternType="solid">
        <fgColor theme="5" tint="0.79998168889431442"/>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right style="thin">
        <color auto="1"/>
      </right>
      <top style="medium">
        <color indexed="64"/>
      </top>
      <bottom style="medium">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indexed="64"/>
      </left>
      <right style="medium">
        <color indexed="64"/>
      </right>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right style="medium">
        <color indexed="64"/>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s>
  <cellStyleXfs count="2">
    <xf numFmtId="0" fontId="0" fillId="0" borderId="0"/>
    <xf numFmtId="43" fontId="1" fillId="0" borderId="0" applyFont="0" applyFill="0" applyBorder="0" applyAlignment="0" applyProtection="0"/>
  </cellStyleXfs>
  <cellXfs count="57">
    <xf numFmtId="0" fontId="0" fillId="0" borderId="0" xfId="0"/>
    <xf numFmtId="0" fontId="2" fillId="0" borderId="0" xfId="0" applyFont="1"/>
    <xf numFmtId="0" fontId="3"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5" fillId="0" borderId="0" xfId="0" applyFont="1" applyAlignment="1">
      <alignment vertical="center"/>
    </xf>
    <xf numFmtId="166" fontId="6" fillId="0" borderId="15" xfId="1" applyNumberFormat="1" applyFont="1" applyFill="1" applyBorder="1" applyAlignment="1">
      <alignment vertical="center"/>
    </xf>
    <xf numFmtId="166" fontId="6" fillId="0" borderId="16" xfId="1" applyNumberFormat="1" applyFont="1" applyFill="1" applyBorder="1" applyAlignment="1">
      <alignment vertical="center"/>
    </xf>
    <xf numFmtId="166" fontId="6" fillId="0" borderId="11" xfId="1" applyNumberFormat="1" applyFont="1" applyBorder="1" applyAlignment="1">
      <alignment vertical="center"/>
    </xf>
    <xf numFmtId="166" fontId="6" fillId="0" borderId="14" xfId="1" applyNumberFormat="1" applyFont="1" applyBorder="1" applyAlignment="1">
      <alignment vertical="center"/>
    </xf>
    <xf numFmtId="0" fontId="6" fillId="0" borderId="0" xfId="0" applyFont="1" applyAlignment="1">
      <alignment vertical="center"/>
    </xf>
    <xf numFmtId="166" fontId="6" fillId="0" borderId="12" xfId="1" applyNumberFormat="1" applyFont="1" applyBorder="1" applyAlignment="1">
      <alignment vertical="center"/>
    </xf>
    <xf numFmtId="166" fontId="6" fillId="0" borderId="8" xfId="1" applyNumberFormat="1" applyFont="1" applyBorder="1" applyAlignment="1">
      <alignment vertical="center"/>
    </xf>
    <xf numFmtId="166" fontId="6" fillId="2" borderId="15" xfId="1" applyNumberFormat="1" applyFont="1" applyFill="1" applyBorder="1" applyAlignment="1">
      <alignment vertical="center"/>
    </xf>
    <xf numFmtId="166" fontId="6" fillId="0" borderId="13" xfId="1" applyNumberFormat="1" applyFont="1" applyBorder="1" applyAlignment="1">
      <alignment vertical="center"/>
    </xf>
    <xf numFmtId="166" fontId="6" fillId="0" borderId="9" xfId="1" applyNumberFormat="1" applyFont="1" applyBorder="1" applyAlignment="1">
      <alignment vertical="center"/>
    </xf>
    <xf numFmtId="166" fontId="6" fillId="0" borderId="1" xfId="1" applyNumberFormat="1" applyFont="1" applyBorder="1" applyAlignment="1">
      <alignment vertical="center"/>
    </xf>
    <xf numFmtId="166" fontId="6" fillId="0" borderId="3" xfId="1" applyNumberFormat="1" applyFont="1" applyBorder="1" applyAlignment="1">
      <alignment vertical="center"/>
    </xf>
    <xf numFmtId="166" fontId="6" fillId="0" borderId="10" xfId="1" applyNumberFormat="1" applyFont="1" applyBorder="1" applyAlignment="1">
      <alignment vertical="center"/>
    </xf>
    <xf numFmtId="166" fontId="6" fillId="0" borderId="7" xfId="1" applyNumberFormat="1" applyFont="1" applyBorder="1" applyAlignment="1">
      <alignment vertical="center"/>
    </xf>
    <xf numFmtId="43" fontId="3" fillId="0" borderId="0" xfId="0" applyNumberFormat="1" applyFont="1" applyAlignment="1">
      <alignment vertical="center"/>
    </xf>
    <xf numFmtId="43" fontId="2" fillId="0" borderId="0" xfId="0" applyNumberFormat="1" applyFont="1" applyAlignment="1">
      <alignment vertical="center"/>
    </xf>
    <xf numFmtId="166" fontId="2" fillId="0" borderId="0" xfId="0" applyNumberFormat="1" applyFont="1" applyAlignment="1">
      <alignment vertical="center"/>
    </xf>
    <xf numFmtId="164" fontId="2" fillId="0" borderId="0" xfId="0" applyNumberFormat="1" applyFont="1" applyAlignment="1">
      <alignment vertical="center"/>
    </xf>
    <xf numFmtId="165" fontId="2" fillId="0" borderId="0" xfId="0" applyNumberFormat="1" applyFont="1" applyAlignment="1">
      <alignment vertical="center"/>
    </xf>
    <xf numFmtId="0" fontId="3" fillId="0" borderId="0" xfId="0" applyFont="1"/>
    <xf numFmtId="0" fontId="7" fillId="0" borderId="0" xfId="0" applyFont="1" applyAlignment="1">
      <alignment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66" fontId="6" fillId="0" borderId="15" xfId="1" applyNumberFormat="1" applyFont="1" applyBorder="1" applyAlignment="1">
      <alignment vertical="center"/>
    </xf>
    <xf numFmtId="166" fontId="6" fillId="0" borderId="16" xfId="1" applyNumberFormat="1" applyFont="1" applyBorder="1" applyAlignment="1">
      <alignment vertical="center"/>
    </xf>
    <xf numFmtId="166" fontId="6" fillId="0" borderId="18" xfId="1" applyNumberFormat="1" applyFont="1" applyBorder="1" applyAlignment="1">
      <alignment vertical="center"/>
    </xf>
    <xf numFmtId="166" fontId="6" fillId="0" borderId="22" xfId="1" applyNumberFormat="1" applyFont="1" applyBorder="1" applyAlignment="1">
      <alignment vertical="center"/>
    </xf>
    <xf numFmtId="166" fontId="6" fillId="0" borderId="23" xfId="1" applyNumberFormat="1" applyFont="1" applyBorder="1" applyAlignment="1">
      <alignment vertical="center"/>
    </xf>
    <xf numFmtId="166" fontId="6" fillId="0" borderId="19" xfId="1" applyNumberFormat="1" applyFont="1" applyBorder="1" applyAlignment="1">
      <alignment vertical="center"/>
    </xf>
    <xf numFmtId="166" fontId="6" fillId="0" borderId="17" xfId="1" applyNumberFormat="1" applyFont="1" applyBorder="1" applyAlignment="1">
      <alignment vertical="center"/>
    </xf>
    <xf numFmtId="166" fontId="6" fillId="0" borderId="20" xfId="1" applyNumberFormat="1" applyFont="1" applyBorder="1" applyAlignment="1">
      <alignment vertical="center"/>
    </xf>
    <xf numFmtId="166" fontId="6" fillId="0" borderId="24" xfId="1" applyNumberFormat="1" applyFont="1" applyBorder="1" applyAlignment="1">
      <alignment vertical="center"/>
    </xf>
    <xf numFmtId="166" fontId="6" fillId="0" borderId="6" xfId="1" applyNumberFormat="1" applyFont="1" applyBorder="1" applyAlignment="1">
      <alignment vertical="center"/>
    </xf>
    <xf numFmtId="166" fontId="6" fillId="0" borderId="21" xfId="1" applyNumberFormat="1" applyFont="1" applyBorder="1" applyAlignment="1">
      <alignmen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19092-D987-4708-80EC-553347AA7F36}">
  <dimension ref="A1:AM33"/>
  <sheetViews>
    <sheetView tabSelected="1" view="pageLayout" zoomScaleNormal="100" workbookViewId="0">
      <selection activeCell="H9" sqref="H9"/>
    </sheetView>
  </sheetViews>
  <sheetFormatPr defaultColWidth="8.85546875" defaultRowHeight="12.75" x14ac:dyDescent="0.25"/>
  <cols>
    <col min="1" max="1" width="8.85546875" style="2" customWidth="1"/>
    <col min="2" max="3" width="15.85546875" style="2" customWidth="1"/>
    <col min="4" max="39" width="15.85546875" style="3" customWidth="1"/>
    <col min="40" max="16384" width="8.85546875" style="3"/>
  </cols>
  <sheetData>
    <row r="1" spans="1:39" x14ac:dyDescent="0.25">
      <c r="B1" s="50" t="s">
        <v>40</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row>
    <row r="2" spans="1:39" x14ac:dyDescent="0.25">
      <c r="B2" s="50" t="s">
        <v>19</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row>
    <row r="3" spans="1:39" ht="13.5" thickBot="1" x14ac:dyDescent="0.3">
      <c r="B3" s="50" t="s">
        <v>20</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row>
    <row r="4" spans="1:39" ht="13.5" thickBot="1" x14ac:dyDescent="0.3">
      <c r="B4" s="51" t="s">
        <v>41</v>
      </c>
      <c r="C4" s="52"/>
      <c r="D4" s="52"/>
      <c r="E4" s="52"/>
      <c r="F4" s="52"/>
      <c r="G4" s="52"/>
      <c r="H4" s="52"/>
      <c r="I4" s="52"/>
      <c r="J4" s="52"/>
      <c r="K4" s="52"/>
      <c r="L4" s="52"/>
      <c r="M4" s="52"/>
      <c r="N4" s="52"/>
      <c r="O4" s="52"/>
      <c r="P4" s="52"/>
      <c r="Q4" s="52"/>
      <c r="R4" s="52"/>
      <c r="S4" s="52"/>
      <c r="T4" s="52"/>
      <c r="U4" s="52"/>
      <c r="V4" s="52"/>
      <c r="W4" s="52"/>
      <c r="X4" s="52"/>
      <c r="Y4" s="52"/>
      <c r="Z4" s="52"/>
      <c r="AA4" s="52"/>
      <c r="AB4" s="52"/>
      <c r="AC4" s="53"/>
      <c r="AD4" s="51" t="s">
        <v>42</v>
      </c>
      <c r="AE4" s="52"/>
      <c r="AF4" s="52"/>
      <c r="AG4" s="53"/>
      <c r="AH4" s="51" t="s">
        <v>45</v>
      </c>
      <c r="AI4" s="52"/>
      <c r="AJ4" s="52"/>
      <c r="AK4" s="53"/>
      <c r="AL4" s="48" t="s">
        <v>18</v>
      </c>
      <c r="AM4" s="49"/>
    </row>
    <row r="5" spans="1:39" s="4" customFormat="1" ht="13.5" thickBot="1" x14ac:dyDescent="0.3">
      <c r="B5" s="48" t="s">
        <v>33</v>
      </c>
      <c r="C5" s="49"/>
      <c r="D5" s="48" t="s">
        <v>25</v>
      </c>
      <c r="E5" s="49"/>
      <c r="F5" s="48" t="s">
        <v>26</v>
      </c>
      <c r="G5" s="49"/>
      <c r="H5" s="48" t="s">
        <v>1</v>
      </c>
      <c r="I5" s="49"/>
      <c r="J5" s="48" t="s">
        <v>4</v>
      </c>
      <c r="K5" s="49"/>
      <c r="L5" s="48" t="s">
        <v>3</v>
      </c>
      <c r="M5" s="49"/>
      <c r="N5" s="48" t="s">
        <v>27</v>
      </c>
      <c r="O5" s="49"/>
      <c r="P5" s="48" t="s">
        <v>28</v>
      </c>
      <c r="Q5" s="49"/>
      <c r="R5" s="48" t="s">
        <v>29</v>
      </c>
      <c r="S5" s="49"/>
      <c r="T5" s="48" t="s">
        <v>30</v>
      </c>
      <c r="U5" s="49"/>
      <c r="V5" s="48" t="s">
        <v>31</v>
      </c>
      <c r="W5" s="49"/>
      <c r="X5" s="48" t="s">
        <v>5</v>
      </c>
      <c r="Y5" s="49"/>
      <c r="Z5" s="48" t="s">
        <v>2</v>
      </c>
      <c r="AA5" s="49"/>
      <c r="AB5" s="48" t="s">
        <v>32</v>
      </c>
      <c r="AC5" s="49"/>
      <c r="AD5" s="48" t="s">
        <v>43</v>
      </c>
      <c r="AE5" s="49"/>
      <c r="AF5" s="48" t="s">
        <v>44</v>
      </c>
      <c r="AG5" s="49"/>
      <c r="AH5" s="48" t="s">
        <v>47</v>
      </c>
      <c r="AI5" s="49"/>
      <c r="AJ5" s="54" t="s">
        <v>46</v>
      </c>
      <c r="AK5" s="55"/>
      <c r="AL5" s="48"/>
      <c r="AM5" s="49"/>
    </row>
    <row r="6" spans="1:39" s="5" customFormat="1" ht="13.5" thickBot="1" x14ac:dyDescent="0.3">
      <c r="B6" s="6" t="s">
        <v>21</v>
      </c>
      <c r="C6" s="7" t="s">
        <v>22</v>
      </c>
      <c r="D6" s="6" t="s">
        <v>21</v>
      </c>
      <c r="E6" s="7" t="s">
        <v>22</v>
      </c>
      <c r="F6" s="6" t="s">
        <v>21</v>
      </c>
      <c r="G6" s="7" t="s">
        <v>22</v>
      </c>
      <c r="H6" s="6" t="s">
        <v>21</v>
      </c>
      <c r="I6" s="7" t="s">
        <v>22</v>
      </c>
      <c r="J6" s="6" t="s">
        <v>21</v>
      </c>
      <c r="K6" s="7" t="s">
        <v>22</v>
      </c>
      <c r="L6" s="6" t="s">
        <v>21</v>
      </c>
      <c r="M6" s="7" t="s">
        <v>22</v>
      </c>
      <c r="N6" s="6" t="s">
        <v>21</v>
      </c>
      <c r="O6" s="7" t="s">
        <v>22</v>
      </c>
      <c r="P6" s="6" t="s">
        <v>21</v>
      </c>
      <c r="Q6" s="7" t="s">
        <v>22</v>
      </c>
      <c r="R6" s="6" t="s">
        <v>21</v>
      </c>
      <c r="S6" s="7" t="s">
        <v>22</v>
      </c>
      <c r="T6" s="6" t="s">
        <v>21</v>
      </c>
      <c r="U6" s="7" t="s">
        <v>22</v>
      </c>
      <c r="V6" s="6" t="s">
        <v>21</v>
      </c>
      <c r="W6" s="7" t="s">
        <v>22</v>
      </c>
      <c r="X6" s="6" t="s">
        <v>21</v>
      </c>
      <c r="Y6" s="7" t="s">
        <v>22</v>
      </c>
      <c r="Z6" s="6" t="s">
        <v>21</v>
      </c>
      <c r="AA6" s="7" t="s">
        <v>22</v>
      </c>
      <c r="AB6" s="6" t="s">
        <v>21</v>
      </c>
      <c r="AC6" s="7" t="s">
        <v>22</v>
      </c>
      <c r="AD6" s="6" t="s">
        <v>21</v>
      </c>
      <c r="AE6" s="7" t="s">
        <v>22</v>
      </c>
      <c r="AF6" s="6" t="s">
        <v>21</v>
      </c>
      <c r="AG6" s="7" t="s">
        <v>22</v>
      </c>
      <c r="AH6" s="6" t="s">
        <v>21</v>
      </c>
      <c r="AI6" s="7" t="s">
        <v>22</v>
      </c>
      <c r="AJ6" s="6" t="s">
        <v>21</v>
      </c>
      <c r="AK6" s="7" t="s">
        <v>22</v>
      </c>
      <c r="AL6" s="8" t="s">
        <v>21</v>
      </c>
      <c r="AM6" s="9" t="s">
        <v>22</v>
      </c>
    </row>
    <row r="7" spans="1:39" s="15" customFormat="1" ht="15" customHeight="1" x14ac:dyDescent="0.25">
      <c r="A7" s="10" t="s">
        <v>6</v>
      </c>
      <c r="B7" s="11">
        <v>104803.18000000017</v>
      </c>
      <c r="C7" s="12">
        <v>0</v>
      </c>
      <c r="D7" s="11">
        <v>160138.91000000006</v>
      </c>
      <c r="E7" s="12">
        <v>-141.01599999999999</v>
      </c>
      <c r="F7" s="11">
        <v>12405561.359999999</v>
      </c>
      <c r="G7" s="12">
        <v>559740.31799999997</v>
      </c>
      <c r="H7" s="11">
        <v>-18058.039999999852</v>
      </c>
      <c r="I7" s="12">
        <v>-2125.2809999999999</v>
      </c>
      <c r="J7" s="11">
        <v>-41964.3</v>
      </c>
      <c r="K7" s="12">
        <v>0</v>
      </c>
      <c r="L7" s="11">
        <v>10226100.349999998</v>
      </c>
      <c r="M7" s="12">
        <v>225058.364</v>
      </c>
      <c r="N7" s="11">
        <v>7318248.5500000026</v>
      </c>
      <c r="O7" s="12">
        <v>308927.09700000001</v>
      </c>
      <c r="P7" s="11">
        <v>83287.529999999824</v>
      </c>
      <c r="Q7" s="12">
        <v>0</v>
      </c>
      <c r="R7" s="11">
        <v>8188815.5800000001</v>
      </c>
      <c r="S7" s="12">
        <v>378648.23700000002</v>
      </c>
      <c r="T7" s="11">
        <v>5262023.3999999985</v>
      </c>
      <c r="U7" s="12">
        <v>238859.19399999999</v>
      </c>
      <c r="V7" s="11">
        <v>9532303.450000003</v>
      </c>
      <c r="W7" s="12">
        <v>368143.14199999999</v>
      </c>
      <c r="X7" s="11">
        <v>-9621.8600000000042</v>
      </c>
      <c r="Y7" s="12">
        <v>-179.70599999999999</v>
      </c>
      <c r="Z7" s="11">
        <v>-23214.160000000033</v>
      </c>
      <c r="AA7" s="12">
        <v>-3143.04</v>
      </c>
      <c r="AB7" s="11">
        <v>215480.44999999995</v>
      </c>
      <c r="AC7" s="12">
        <v>-407.858</v>
      </c>
      <c r="AD7" s="11">
        <v>461644.24000000005</v>
      </c>
      <c r="AE7" s="12">
        <v>15582.111999999999</v>
      </c>
      <c r="AF7" s="11">
        <v>109202.29999999999</v>
      </c>
      <c r="AG7" s="12">
        <v>-1582.3987599999998</v>
      </c>
      <c r="AH7" s="11">
        <v>5278037.3599999994</v>
      </c>
      <c r="AI7" s="12">
        <v>718717.86800000002</v>
      </c>
      <c r="AJ7" s="11">
        <v>4714189.26</v>
      </c>
      <c r="AK7" s="12">
        <v>880837</v>
      </c>
      <c r="AL7" s="13">
        <f>B7+D7+F7+H7+J7+L7+N7+P7+R7+T7+V7+X7+Z7+AB7+AD7+AF7+AJ7+AH7</f>
        <v>63966977.560000002</v>
      </c>
      <c r="AM7" s="14">
        <f>C7+E7+G7+I7+K7+M7+O7+Q7+S7+U7+W7+Y7+AA7+AC7+AE7+AG7+AK7+AI7</f>
        <v>3686934.0322399996</v>
      </c>
    </row>
    <row r="8" spans="1:39" s="15" customFormat="1" ht="15" customHeight="1" x14ac:dyDescent="0.25">
      <c r="A8" s="10" t="s">
        <v>7</v>
      </c>
      <c r="B8" s="11">
        <v>5687987.0700000003</v>
      </c>
      <c r="C8" s="12">
        <v>141772.41</v>
      </c>
      <c r="D8" s="11">
        <v>2562226.64</v>
      </c>
      <c r="E8" s="12">
        <v>15416.089</v>
      </c>
      <c r="F8" s="11">
        <v>56781500.670000009</v>
      </c>
      <c r="G8" s="12">
        <v>347001.23499999999</v>
      </c>
      <c r="H8" s="11">
        <v>14943510.380000003</v>
      </c>
      <c r="I8" s="12">
        <v>45725.296000000002</v>
      </c>
      <c r="J8" s="11">
        <v>302958.05</v>
      </c>
      <c r="K8" s="12">
        <v>0</v>
      </c>
      <c r="L8" s="11">
        <v>43200434.789999999</v>
      </c>
      <c r="M8" s="12">
        <v>408762.22</v>
      </c>
      <c r="N8" s="11">
        <v>290522.02999999904</v>
      </c>
      <c r="O8" s="12">
        <v>189.995</v>
      </c>
      <c r="P8" s="11">
        <v>4239417.4200000009</v>
      </c>
      <c r="Q8" s="12">
        <v>66867.684999999998</v>
      </c>
      <c r="R8" s="11">
        <v>13143502.639999999</v>
      </c>
      <c r="S8" s="12">
        <v>204318.78200000001</v>
      </c>
      <c r="T8" s="11">
        <v>12586050.120000001</v>
      </c>
      <c r="U8" s="12">
        <v>277909.96500000003</v>
      </c>
      <c r="V8" s="11">
        <v>30660568.240000006</v>
      </c>
      <c r="W8" s="12">
        <v>506395.75699999998</v>
      </c>
      <c r="X8" s="11">
        <v>6877841.1699999999</v>
      </c>
      <c r="Y8" s="12">
        <v>3061.5830000000001</v>
      </c>
      <c r="Z8" s="11">
        <v>2900355.1800000006</v>
      </c>
      <c r="AA8" s="12">
        <v>30564.234</v>
      </c>
      <c r="AB8" s="11">
        <v>3549673.2300000004</v>
      </c>
      <c r="AC8" s="12">
        <v>9232.2819999999992</v>
      </c>
      <c r="AD8" s="11">
        <v>1418270.4899999998</v>
      </c>
      <c r="AE8" s="12">
        <v>47508.970999999998</v>
      </c>
      <c r="AF8" s="11">
        <v>1811154.9299999997</v>
      </c>
      <c r="AG8" s="12">
        <v>72474.495999999999</v>
      </c>
      <c r="AH8" s="11">
        <v>3001401.85</v>
      </c>
      <c r="AI8" s="12">
        <v>461476.842</v>
      </c>
      <c r="AJ8" s="11">
        <v>4215348.5599999996</v>
      </c>
      <c r="AK8" s="12">
        <v>794556</v>
      </c>
      <c r="AL8" s="16">
        <f t="shared" ref="AL8:AM18" si="0">B8+D8+F8+H8+J8+L8+N8+P8+R8+T8+V8+X8+Z8+AB8+AD8+AF8+AJ8+AH8</f>
        <v>208172723.46000004</v>
      </c>
      <c r="AM8" s="17">
        <f t="shared" si="0"/>
        <v>3433233.8419999997</v>
      </c>
    </row>
    <row r="9" spans="1:39" s="15" customFormat="1" ht="15" customHeight="1" x14ac:dyDescent="0.25">
      <c r="A9" s="10" t="s">
        <v>8</v>
      </c>
      <c r="B9" s="11">
        <v>8135794.2999999998</v>
      </c>
      <c r="C9" s="12">
        <v>344270.51899999997</v>
      </c>
      <c r="D9" s="11">
        <v>259163.28000000026</v>
      </c>
      <c r="E9" s="12">
        <v>1761.425</v>
      </c>
      <c r="F9" s="11">
        <v>1978620.3899999931</v>
      </c>
      <c r="G9" s="12">
        <v>-633.12599999999998</v>
      </c>
      <c r="H9" s="11">
        <v>3139982.6699999962</v>
      </c>
      <c r="I9" s="12">
        <v>105666.15399999999</v>
      </c>
      <c r="J9" s="11">
        <v>-44234.59</v>
      </c>
      <c r="K9" s="12">
        <v>0</v>
      </c>
      <c r="L9" s="11">
        <v>12877846.710000012</v>
      </c>
      <c r="M9" s="12">
        <v>458346.42</v>
      </c>
      <c r="N9" s="11">
        <v>7489327.9999999991</v>
      </c>
      <c r="O9" s="12">
        <v>308207.96500000003</v>
      </c>
      <c r="P9" s="11">
        <v>4099879.1800000006</v>
      </c>
      <c r="Q9" s="12">
        <v>179515.60200000001</v>
      </c>
      <c r="R9" s="11">
        <v>-334937.16999999969</v>
      </c>
      <c r="S9" s="12">
        <v>639.36800000000005</v>
      </c>
      <c r="T9" s="11">
        <v>6641844.1299999924</v>
      </c>
      <c r="U9" s="12">
        <v>337675.78499999997</v>
      </c>
      <c r="V9" s="11">
        <v>9134957.1299999915</v>
      </c>
      <c r="W9" s="12">
        <v>433564.04700000002</v>
      </c>
      <c r="X9" s="11">
        <v>-16748.569999999516</v>
      </c>
      <c r="Y9" s="12">
        <v>-165.958</v>
      </c>
      <c r="Z9" s="11">
        <v>-76895.460000000385</v>
      </c>
      <c r="AA9" s="12">
        <v>2762.9960000000001</v>
      </c>
      <c r="AB9" s="11">
        <v>285579.83999999979</v>
      </c>
      <c r="AC9" s="12">
        <v>3893.1149999999998</v>
      </c>
      <c r="AD9" s="11">
        <v>75534.509999999995</v>
      </c>
      <c r="AE9" s="12">
        <v>4008.1590000000001</v>
      </c>
      <c r="AF9" s="11">
        <v>1359380.8</v>
      </c>
      <c r="AG9" s="12">
        <v>50894.735159999997</v>
      </c>
      <c r="AH9" s="11">
        <v>1323817.8400000001</v>
      </c>
      <c r="AI9" s="12">
        <v>151758.86199999999</v>
      </c>
      <c r="AJ9" s="11">
        <v>5935624.1300000008</v>
      </c>
      <c r="AK9" s="12">
        <v>870711</v>
      </c>
      <c r="AL9" s="16">
        <f t="shared" si="0"/>
        <v>62264537.119999982</v>
      </c>
      <c r="AM9" s="17">
        <f t="shared" si="0"/>
        <v>3252877.0681600003</v>
      </c>
    </row>
    <row r="10" spans="1:39" s="15" customFormat="1" ht="15" customHeight="1" x14ac:dyDescent="0.25">
      <c r="A10" s="10" t="s">
        <v>9</v>
      </c>
      <c r="B10" s="11">
        <v>9305134.2799999993</v>
      </c>
      <c r="C10" s="12">
        <v>274277.45799999998</v>
      </c>
      <c r="D10" s="11">
        <v>271171.28999999992</v>
      </c>
      <c r="E10" s="12">
        <v>3686.3580000000002</v>
      </c>
      <c r="F10" s="11">
        <v>3807597.0900000003</v>
      </c>
      <c r="G10" s="12">
        <v>150054.408</v>
      </c>
      <c r="H10" s="11">
        <v>3043062.2700000005</v>
      </c>
      <c r="I10" s="12">
        <v>88339.126000000004</v>
      </c>
      <c r="J10" s="11">
        <v>231378.73000000004</v>
      </c>
      <c r="K10" s="12">
        <v>0</v>
      </c>
      <c r="L10" s="11">
        <v>9697125.4200000018</v>
      </c>
      <c r="M10" s="12">
        <v>357985.266</v>
      </c>
      <c r="N10" s="11">
        <v>8364706.2799999984</v>
      </c>
      <c r="O10" s="12">
        <v>414832.05200000003</v>
      </c>
      <c r="P10" s="11">
        <v>3611406.59</v>
      </c>
      <c r="Q10" s="12">
        <v>175962.88399999999</v>
      </c>
      <c r="R10" s="11">
        <v>744697.52</v>
      </c>
      <c r="S10" s="12">
        <v>2280.8200000000002</v>
      </c>
      <c r="T10" s="11">
        <v>10692179.5</v>
      </c>
      <c r="U10" s="12">
        <v>535800.5</v>
      </c>
      <c r="V10" s="11">
        <v>3636900.2400000007</v>
      </c>
      <c r="W10" s="12">
        <v>48852.993000000002</v>
      </c>
      <c r="X10" s="11">
        <v>13575.33</v>
      </c>
      <c r="Y10" s="12">
        <v>380.36599999999999</v>
      </c>
      <c r="Z10" s="11">
        <v>1300796.75</v>
      </c>
      <c r="AA10" s="12">
        <v>37529.129999999997</v>
      </c>
      <c r="AB10" s="11">
        <v>605667.43999999994</v>
      </c>
      <c r="AC10" s="12">
        <v>13358.574000000001</v>
      </c>
      <c r="AD10" s="11">
        <v>501831.04</v>
      </c>
      <c r="AE10" s="12">
        <v>7916.1090000000004</v>
      </c>
      <c r="AF10" s="11">
        <v>2419988.7400000002</v>
      </c>
      <c r="AG10" s="12">
        <v>109710.05894</v>
      </c>
      <c r="AH10" s="11">
        <v>3629643.92</v>
      </c>
      <c r="AI10" s="12">
        <v>543713.424</v>
      </c>
      <c r="AJ10" s="11">
        <v>4173191.9</v>
      </c>
      <c r="AK10" s="12">
        <v>730024</v>
      </c>
      <c r="AL10" s="16">
        <f t="shared" si="0"/>
        <v>66050054.330000006</v>
      </c>
      <c r="AM10" s="17">
        <f t="shared" si="0"/>
        <v>3494703.5269400002</v>
      </c>
    </row>
    <row r="11" spans="1:39" s="15" customFormat="1" ht="15" customHeight="1" x14ac:dyDescent="0.25">
      <c r="A11" s="10" t="s">
        <v>10</v>
      </c>
      <c r="B11" s="11">
        <v>-4067118.39</v>
      </c>
      <c r="C11" s="12">
        <v>0</v>
      </c>
      <c r="D11" s="11">
        <v>357396.49</v>
      </c>
      <c r="E11" s="12">
        <v>2528.1860000000001</v>
      </c>
      <c r="F11" s="11">
        <v>15073662.650000002</v>
      </c>
      <c r="G11" s="12">
        <v>622032.326</v>
      </c>
      <c r="H11" s="11">
        <v>4636736.120000001</v>
      </c>
      <c r="I11" s="12">
        <v>121098.845</v>
      </c>
      <c r="J11" s="11">
        <v>184990.83999999994</v>
      </c>
      <c r="K11" s="12">
        <v>0</v>
      </c>
      <c r="L11" s="11">
        <v>12102355.600000003</v>
      </c>
      <c r="M11" s="12">
        <v>471663.44199999998</v>
      </c>
      <c r="N11" s="11">
        <v>10660519.590000005</v>
      </c>
      <c r="O11" s="12">
        <v>340893.29</v>
      </c>
      <c r="P11" s="11">
        <v>1624807.7</v>
      </c>
      <c r="Q11" s="12">
        <v>65332.703000000001</v>
      </c>
      <c r="R11" s="11">
        <v>751989.06</v>
      </c>
      <c r="S11" s="12">
        <v>19494.240000000002</v>
      </c>
      <c r="T11" s="11">
        <v>6917480.5999999987</v>
      </c>
      <c r="U11" s="12">
        <v>299838.54499999998</v>
      </c>
      <c r="V11" s="11">
        <v>13021559.330000002</v>
      </c>
      <c r="W11" s="12">
        <v>478818.109</v>
      </c>
      <c r="X11" s="11">
        <v>37449.329999999994</v>
      </c>
      <c r="Y11" s="12">
        <v>473.84100000000001</v>
      </c>
      <c r="Z11" s="11">
        <v>1830314.4100000008</v>
      </c>
      <c r="AA11" s="12">
        <v>49431.614999999998</v>
      </c>
      <c r="AB11" s="11">
        <v>780041.99</v>
      </c>
      <c r="AC11" s="12">
        <v>18287.257000000001</v>
      </c>
      <c r="AD11" s="11">
        <v>528695.03</v>
      </c>
      <c r="AE11" s="12">
        <v>29295.198</v>
      </c>
      <c r="AF11" s="11">
        <v>82401.62</v>
      </c>
      <c r="AG11" s="12">
        <v>-1420.42</v>
      </c>
      <c r="AH11" s="11">
        <v>4358302.09</v>
      </c>
      <c r="AI11" s="12">
        <v>699237.79200000002</v>
      </c>
      <c r="AJ11" s="11">
        <v>4807656.16</v>
      </c>
      <c r="AK11" s="12">
        <v>871277</v>
      </c>
      <c r="AL11" s="16">
        <f t="shared" si="0"/>
        <v>73689240.220000029</v>
      </c>
      <c r="AM11" s="17">
        <f t="shared" si="0"/>
        <v>4088281.969</v>
      </c>
    </row>
    <row r="12" spans="1:39" s="15" customFormat="1" ht="15" customHeight="1" x14ac:dyDescent="0.25">
      <c r="A12" s="10" t="s">
        <v>11</v>
      </c>
      <c r="B12" s="11">
        <v>5392929.3399999999</v>
      </c>
      <c r="C12" s="12">
        <v>191761.48499999999</v>
      </c>
      <c r="D12" s="11">
        <v>712974.46</v>
      </c>
      <c r="E12" s="12">
        <v>15048.97</v>
      </c>
      <c r="F12" s="11">
        <v>15444966.240000006</v>
      </c>
      <c r="G12" s="12">
        <v>591589.86899999995</v>
      </c>
      <c r="H12" s="11">
        <v>3713288.6100000003</v>
      </c>
      <c r="I12" s="12">
        <v>77250.398000000001</v>
      </c>
      <c r="J12" s="11">
        <v>-274405</v>
      </c>
      <c r="K12" s="12">
        <v>0</v>
      </c>
      <c r="L12" s="11">
        <v>23199746.370000005</v>
      </c>
      <c r="M12" s="12">
        <v>627453.36499999999</v>
      </c>
      <c r="N12" s="11">
        <v>8890924.4599999972</v>
      </c>
      <c r="O12" s="12">
        <v>385538.71899999998</v>
      </c>
      <c r="P12" s="11">
        <v>2086268.6000000006</v>
      </c>
      <c r="Q12" s="12">
        <v>80289.373000000007</v>
      </c>
      <c r="R12" s="11">
        <v>3987414.2199999997</v>
      </c>
      <c r="S12" s="12">
        <v>119277.439</v>
      </c>
      <c r="T12" s="11">
        <v>10943867.069999995</v>
      </c>
      <c r="U12" s="12">
        <v>444078.49300000002</v>
      </c>
      <c r="V12" s="11">
        <v>14143443.819999995</v>
      </c>
      <c r="W12" s="12">
        <v>569721.96799999999</v>
      </c>
      <c r="X12" s="11">
        <v>-5899.5399999999972</v>
      </c>
      <c r="Y12" s="12">
        <v>-132.57</v>
      </c>
      <c r="Z12" s="11">
        <v>3147865.4400000004</v>
      </c>
      <c r="AA12" s="12">
        <v>69048.313999999998</v>
      </c>
      <c r="AB12" s="11">
        <v>1144217.28</v>
      </c>
      <c r="AC12" s="12">
        <v>27203.728999999999</v>
      </c>
      <c r="AD12" s="11">
        <v>1213272.6000000003</v>
      </c>
      <c r="AE12" s="12">
        <v>34675.891000000003</v>
      </c>
      <c r="AF12" s="11">
        <v>165461.92000000001</v>
      </c>
      <c r="AG12" s="12">
        <v>-1619.02</v>
      </c>
      <c r="AH12" s="11">
        <v>4342081.49</v>
      </c>
      <c r="AI12" s="12">
        <v>695666.36600000004</v>
      </c>
      <c r="AJ12" s="11">
        <v>4683082.79</v>
      </c>
      <c r="AK12" s="12">
        <v>848641</v>
      </c>
      <c r="AL12" s="16">
        <f t="shared" si="0"/>
        <v>102931500.16999999</v>
      </c>
      <c r="AM12" s="17">
        <f t="shared" si="0"/>
        <v>4775493.7889999989</v>
      </c>
    </row>
    <row r="13" spans="1:39" s="15" customFormat="1" ht="15" customHeight="1" x14ac:dyDescent="0.25">
      <c r="A13" s="10" t="s">
        <v>12</v>
      </c>
      <c r="B13" s="11">
        <v>7817828.5900000008</v>
      </c>
      <c r="C13" s="12">
        <v>262077.266</v>
      </c>
      <c r="D13" s="11">
        <v>898088.14999999967</v>
      </c>
      <c r="E13" s="12">
        <v>6391.9129999999996</v>
      </c>
      <c r="F13" s="11">
        <v>19332842.359999996</v>
      </c>
      <c r="G13" s="12">
        <v>590168.96100000001</v>
      </c>
      <c r="H13" s="11">
        <v>1849055.4899999995</v>
      </c>
      <c r="I13" s="12">
        <v>35028.491999999998</v>
      </c>
      <c r="J13" s="11">
        <v>342647.54</v>
      </c>
      <c r="K13" s="12">
        <v>0</v>
      </c>
      <c r="L13" s="11">
        <v>26923514.560000006</v>
      </c>
      <c r="M13" s="12">
        <v>616950.47699999996</v>
      </c>
      <c r="N13" s="11">
        <v>10250373.050000001</v>
      </c>
      <c r="O13" s="12">
        <v>398556.65600000002</v>
      </c>
      <c r="P13" s="11">
        <v>4338872.3500000015</v>
      </c>
      <c r="Q13" s="12">
        <v>139759.908</v>
      </c>
      <c r="R13" s="11">
        <v>9915756.9800000004</v>
      </c>
      <c r="S13" s="12">
        <v>336548.75300000003</v>
      </c>
      <c r="T13" s="11">
        <v>14459407.939999994</v>
      </c>
      <c r="U13" s="12">
        <v>488619.53600000002</v>
      </c>
      <c r="V13" s="11">
        <v>17989660.500000011</v>
      </c>
      <c r="W13" s="12">
        <v>542375.46799999999</v>
      </c>
      <c r="X13" s="11">
        <v>94839.6</v>
      </c>
      <c r="Y13" s="12">
        <v>481.88</v>
      </c>
      <c r="Z13" s="11">
        <v>625979.17999999993</v>
      </c>
      <c r="AA13" s="12">
        <v>14840.593000000001</v>
      </c>
      <c r="AB13" s="11">
        <v>687750.6399999999</v>
      </c>
      <c r="AC13" s="12">
        <v>11451.965</v>
      </c>
      <c r="AD13" s="11">
        <v>1491689.9300000004</v>
      </c>
      <c r="AE13" s="12">
        <v>53342.586000000003</v>
      </c>
      <c r="AF13" s="11">
        <v>712984.91</v>
      </c>
      <c r="AG13" s="12">
        <v>24596.207999999999</v>
      </c>
      <c r="AH13" s="11">
        <v>4463388.8899999997</v>
      </c>
      <c r="AI13" s="12">
        <v>717663.18700000003</v>
      </c>
      <c r="AJ13" s="11">
        <v>4811831.29</v>
      </c>
      <c r="AK13" s="12">
        <v>873756</v>
      </c>
      <c r="AL13" s="16">
        <f t="shared" si="0"/>
        <v>127006511.95000003</v>
      </c>
      <c r="AM13" s="17">
        <f t="shared" si="0"/>
        <v>5112609.8489999995</v>
      </c>
    </row>
    <row r="14" spans="1:39" s="15" customFormat="1" ht="15" customHeight="1" x14ac:dyDescent="0.25">
      <c r="A14" s="10" t="s">
        <v>13</v>
      </c>
      <c r="B14" s="11">
        <v>8914832.8199999966</v>
      </c>
      <c r="C14" s="12">
        <v>273190.42700000003</v>
      </c>
      <c r="D14" s="11">
        <v>637878.34</v>
      </c>
      <c r="E14" s="12">
        <v>5368.3779999999997</v>
      </c>
      <c r="F14" s="11">
        <v>16360159.040000005</v>
      </c>
      <c r="G14" s="12">
        <v>594148.51800000004</v>
      </c>
      <c r="H14" s="11">
        <v>3147560.5699999984</v>
      </c>
      <c r="I14" s="12">
        <v>54282.584999999999</v>
      </c>
      <c r="J14" s="11">
        <v>-437193.12</v>
      </c>
      <c r="K14" s="12">
        <v>0</v>
      </c>
      <c r="L14" s="11">
        <v>27689792.760000013</v>
      </c>
      <c r="M14" s="12">
        <v>609923.06400000001</v>
      </c>
      <c r="N14" s="11">
        <v>12061691.500000002</v>
      </c>
      <c r="O14" s="12">
        <v>361960.95600000001</v>
      </c>
      <c r="P14" s="11">
        <v>4340913.3</v>
      </c>
      <c r="Q14" s="12">
        <v>136604.31299999999</v>
      </c>
      <c r="R14" s="11">
        <v>5727964.8899999997</v>
      </c>
      <c r="S14" s="12">
        <v>137695.56</v>
      </c>
      <c r="T14" s="11">
        <v>18083468.110000003</v>
      </c>
      <c r="U14" s="12">
        <v>598112.56599999999</v>
      </c>
      <c r="V14" s="11">
        <v>18736080.160000004</v>
      </c>
      <c r="W14" s="12">
        <v>555973.74300000002</v>
      </c>
      <c r="X14" s="11">
        <v>21184.930000000022</v>
      </c>
      <c r="Y14" s="12">
        <v>1017.032</v>
      </c>
      <c r="Z14" s="11">
        <v>1453180.47</v>
      </c>
      <c r="AA14" s="12">
        <v>24756.43</v>
      </c>
      <c r="AB14" s="11">
        <v>180003.98000000004</v>
      </c>
      <c r="AC14" s="12">
        <v>-229.816</v>
      </c>
      <c r="AD14" s="11">
        <v>1867245.1200000003</v>
      </c>
      <c r="AE14" s="12">
        <v>57910.809000000001</v>
      </c>
      <c r="AF14" s="11">
        <v>3131884.1100000003</v>
      </c>
      <c r="AG14" s="12">
        <v>139197.40900000001</v>
      </c>
      <c r="AH14" s="11">
        <v>4250690.16</v>
      </c>
      <c r="AI14" s="12">
        <v>685287.90899999999</v>
      </c>
      <c r="AJ14" s="11">
        <v>4418402.57</v>
      </c>
      <c r="AK14" s="12">
        <v>796826</v>
      </c>
      <c r="AL14" s="16">
        <f t="shared" si="0"/>
        <v>130585739.71000001</v>
      </c>
      <c r="AM14" s="17">
        <f t="shared" si="0"/>
        <v>5032025.8830000004</v>
      </c>
    </row>
    <row r="15" spans="1:39" s="15" customFormat="1" ht="15" customHeight="1" x14ac:dyDescent="0.25">
      <c r="A15" s="10" t="s">
        <v>14</v>
      </c>
      <c r="B15" s="11">
        <v>7370770.0300000012</v>
      </c>
      <c r="C15" s="12">
        <v>158442.163</v>
      </c>
      <c r="D15" s="11">
        <v>572813.17000000004</v>
      </c>
      <c r="E15" s="12">
        <v>3866.627</v>
      </c>
      <c r="F15" s="11">
        <v>20774634.530000001</v>
      </c>
      <c r="G15" s="12">
        <v>532827.24600000004</v>
      </c>
      <c r="H15" s="11">
        <v>254003.06999999989</v>
      </c>
      <c r="I15" s="12">
        <v>-795.50199999999995</v>
      </c>
      <c r="J15" s="11">
        <v>497201.74</v>
      </c>
      <c r="K15" s="12">
        <v>0</v>
      </c>
      <c r="L15" s="11">
        <v>18331311.749999993</v>
      </c>
      <c r="M15" s="12">
        <v>269853.23499999999</v>
      </c>
      <c r="N15" s="11">
        <v>12061826.989999996</v>
      </c>
      <c r="O15" s="12">
        <v>296610.891</v>
      </c>
      <c r="P15" s="11">
        <v>229282.06999999948</v>
      </c>
      <c r="Q15" s="12">
        <v>1310.3130000000001</v>
      </c>
      <c r="R15" s="11">
        <v>11165576.130000001</v>
      </c>
      <c r="S15" s="12">
        <v>290411.141</v>
      </c>
      <c r="T15" s="11">
        <v>22826581.720000003</v>
      </c>
      <c r="U15" s="12">
        <v>605632.39399999997</v>
      </c>
      <c r="V15" s="11">
        <v>13333622.25</v>
      </c>
      <c r="W15" s="12">
        <v>261893.06299999999</v>
      </c>
      <c r="X15" s="11">
        <v>27317.220000000008</v>
      </c>
      <c r="Y15" s="12">
        <v>37.186</v>
      </c>
      <c r="Z15" s="11">
        <v>69331.569999999891</v>
      </c>
      <c r="AA15" s="12">
        <v>114.979</v>
      </c>
      <c r="AB15" s="11">
        <v>2046239.1199999999</v>
      </c>
      <c r="AC15" s="12">
        <v>37718.292000000001</v>
      </c>
      <c r="AD15" s="11">
        <v>1993886.7900000003</v>
      </c>
      <c r="AE15" s="12">
        <v>67642.751000000004</v>
      </c>
      <c r="AF15" s="11">
        <v>2503252.3499999996</v>
      </c>
      <c r="AG15" s="12">
        <v>106405.65588999998</v>
      </c>
      <c r="AH15" s="18">
        <v>-4212607.0199999996</v>
      </c>
      <c r="AI15" s="12">
        <v>643758.86600000004</v>
      </c>
      <c r="AJ15" s="11">
        <v>3176130.58</v>
      </c>
      <c r="AK15" s="12">
        <v>526050</v>
      </c>
      <c r="AL15" s="16">
        <f t="shared" si="0"/>
        <v>113021174.05999999</v>
      </c>
      <c r="AM15" s="17">
        <f t="shared" si="0"/>
        <v>3801779.3008900005</v>
      </c>
    </row>
    <row r="16" spans="1:39" s="15" customFormat="1" ht="15" customHeight="1" x14ac:dyDescent="0.25">
      <c r="A16" s="10" t="s">
        <v>15</v>
      </c>
      <c r="B16" s="11">
        <v>12994853.369999999</v>
      </c>
      <c r="C16" s="12">
        <v>292023.44900000002</v>
      </c>
      <c r="D16" s="11">
        <v>-1286371.5599999998</v>
      </c>
      <c r="E16" s="12">
        <v>6421.3230000000003</v>
      </c>
      <c r="F16" s="11">
        <v>24932392.810000002</v>
      </c>
      <c r="G16" s="12">
        <v>541018.94700000004</v>
      </c>
      <c r="H16" s="11">
        <v>4316963.6000000006</v>
      </c>
      <c r="I16" s="12">
        <v>47624.074000000001</v>
      </c>
      <c r="J16" s="11">
        <v>50188.35</v>
      </c>
      <c r="K16" s="12">
        <v>0</v>
      </c>
      <c r="L16" s="11">
        <v>17298755.599999998</v>
      </c>
      <c r="M16" s="12">
        <v>256689.72099999999</v>
      </c>
      <c r="N16" s="11">
        <v>8628430.5699999947</v>
      </c>
      <c r="O16" s="12">
        <v>370025.58799999999</v>
      </c>
      <c r="P16" s="11">
        <v>219331.02000000002</v>
      </c>
      <c r="Q16" s="12">
        <v>676.21500000000003</v>
      </c>
      <c r="R16" s="11">
        <v>12149376.07</v>
      </c>
      <c r="S16" s="12">
        <v>285731.00799999997</v>
      </c>
      <c r="T16" s="11">
        <v>18993175.660000004</v>
      </c>
      <c r="U16" s="12">
        <v>469053.24699999997</v>
      </c>
      <c r="V16" s="11">
        <v>20774785.739999995</v>
      </c>
      <c r="W16" s="12">
        <v>437052.41899999999</v>
      </c>
      <c r="X16" s="11">
        <v>9500.5700000000033</v>
      </c>
      <c r="Y16" s="12">
        <v>280.59199999999998</v>
      </c>
      <c r="Z16" s="11">
        <v>60868.610000000008</v>
      </c>
      <c r="AA16" s="12">
        <v>-1263.925</v>
      </c>
      <c r="AB16" s="11">
        <v>2547027.13</v>
      </c>
      <c r="AC16" s="12">
        <v>34688.998</v>
      </c>
      <c r="AD16" s="11">
        <v>1258407.4099999999</v>
      </c>
      <c r="AE16" s="12">
        <v>55431.127999999997</v>
      </c>
      <c r="AF16" s="11">
        <v>1796715.17</v>
      </c>
      <c r="AG16" s="12">
        <v>65546.745909999998</v>
      </c>
      <c r="AH16" s="11">
        <v>4154109.71</v>
      </c>
      <c r="AI16" s="12">
        <v>720966.78700000001</v>
      </c>
      <c r="AJ16" s="11">
        <v>5243417.4499999993</v>
      </c>
      <c r="AK16" s="12">
        <v>876010</v>
      </c>
      <c r="AL16" s="16">
        <f t="shared" si="0"/>
        <v>134141927.27999996</v>
      </c>
      <c r="AM16" s="17">
        <f t="shared" si="0"/>
        <v>4457976.3169100005</v>
      </c>
    </row>
    <row r="17" spans="1:39" s="15" customFormat="1" ht="15" customHeight="1" x14ac:dyDescent="0.25">
      <c r="A17" s="10" t="s">
        <v>16</v>
      </c>
      <c r="B17" s="11">
        <v>13097040.000000002</v>
      </c>
      <c r="C17" s="12">
        <v>330489.603</v>
      </c>
      <c r="D17" s="11">
        <v>2383666.35</v>
      </c>
      <c r="E17" s="12">
        <v>5372.9849999999997</v>
      </c>
      <c r="F17" s="11">
        <v>16679403.139999999</v>
      </c>
      <c r="G17" s="12">
        <v>407048.652</v>
      </c>
      <c r="H17" s="11">
        <v>1320184.8999999994</v>
      </c>
      <c r="I17" s="12">
        <v>9698.616</v>
      </c>
      <c r="J17" s="11">
        <v>0</v>
      </c>
      <c r="K17" s="12">
        <v>0</v>
      </c>
      <c r="L17" s="11">
        <v>10619365.370000007</v>
      </c>
      <c r="M17" s="12">
        <v>87577.747000000003</v>
      </c>
      <c r="N17" s="11">
        <v>11414518.800000003</v>
      </c>
      <c r="O17" s="12">
        <v>376939.07699999999</v>
      </c>
      <c r="P17" s="11">
        <v>6817240.7199999997</v>
      </c>
      <c r="Q17" s="12">
        <v>174790.65100000001</v>
      </c>
      <c r="R17" s="11">
        <v>7227376.0099999998</v>
      </c>
      <c r="S17" s="12">
        <v>179475.65100000001</v>
      </c>
      <c r="T17" s="11">
        <v>25388997.809999999</v>
      </c>
      <c r="U17" s="12">
        <v>677586.15700000001</v>
      </c>
      <c r="V17" s="11">
        <v>22906931.979999989</v>
      </c>
      <c r="W17" s="12">
        <v>561992.42700000003</v>
      </c>
      <c r="X17" s="11">
        <v>12586.73</v>
      </c>
      <c r="Y17" s="12">
        <v>-138.65100000000001</v>
      </c>
      <c r="Z17" s="11">
        <v>-0.01</v>
      </c>
      <c r="AA17" s="12">
        <v>-1238.923</v>
      </c>
      <c r="AB17" s="11">
        <v>1091288.5999999999</v>
      </c>
      <c r="AC17" s="12">
        <v>16821.357</v>
      </c>
      <c r="AD17" s="11">
        <v>2212272.2299999995</v>
      </c>
      <c r="AE17" s="12">
        <v>58133.502</v>
      </c>
      <c r="AF17" s="11">
        <v>1153831.9900000002</v>
      </c>
      <c r="AG17" s="12">
        <v>35064.986950000006</v>
      </c>
      <c r="AH17" s="11">
        <v>4036228.06</v>
      </c>
      <c r="AI17" s="12">
        <v>665034.06299999997</v>
      </c>
      <c r="AJ17" s="11">
        <v>5464050.3300000001</v>
      </c>
      <c r="AK17" s="12">
        <v>851331.68200000003</v>
      </c>
      <c r="AL17" s="16">
        <f t="shared" si="0"/>
        <v>131824983.00999999</v>
      </c>
      <c r="AM17" s="17">
        <f t="shared" si="0"/>
        <v>4435979.5829499997</v>
      </c>
    </row>
    <row r="18" spans="1:39" s="15" customFormat="1" ht="15.75" customHeight="1" thickBot="1" x14ac:dyDescent="0.3">
      <c r="A18" s="10" t="s">
        <v>17</v>
      </c>
      <c r="B18" s="11">
        <v>1948878.52</v>
      </c>
      <c r="C18" s="12">
        <v>56380.413999999997</v>
      </c>
      <c r="D18" s="11">
        <v>-553271.80000000005</v>
      </c>
      <c r="E18" s="12">
        <v>8212.8559999999998</v>
      </c>
      <c r="F18" s="11">
        <v>18265697.919999994</v>
      </c>
      <c r="G18" s="12">
        <v>594780.27099999995</v>
      </c>
      <c r="H18" s="11">
        <v>312012.17000000004</v>
      </c>
      <c r="I18" s="12">
        <v>1497.806</v>
      </c>
      <c r="J18" s="11">
        <v>0</v>
      </c>
      <c r="K18" s="12">
        <v>0</v>
      </c>
      <c r="L18" s="11">
        <v>-1148318.0699999982</v>
      </c>
      <c r="M18" s="12">
        <v>83460.33</v>
      </c>
      <c r="N18" s="11">
        <v>22215925</v>
      </c>
      <c r="O18" s="12">
        <v>345004.11099999998</v>
      </c>
      <c r="P18" s="11">
        <v>3090517.2799999993</v>
      </c>
      <c r="Q18" s="12">
        <v>93112.620999999999</v>
      </c>
      <c r="R18" s="11">
        <v>10446512.07</v>
      </c>
      <c r="S18" s="12">
        <v>329350.34899999999</v>
      </c>
      <c r="T18" s="11">
        <v>16625215.579999987</v>
      </c>
      <c r="U18" s="12">
        <v>580798.18099999998</v>
      </c>
      <c r="V18" s="11">
        <v>11041608.049999997</v>
      </c>
      <c r="W18" s="12">
        <v>233153.88200000001</v>
      </c>
      <c r="X18" s="11">
        <v>38760</v>
      </c>
      <c r="Y18" s="12">
        <v>588.37599999999998</v>
      </c>
      <c r="Z18" s="11">
        <v>1165969.9400000002</v>
      </c>
      <c r="AA18" s="12">
        <v>6908.7780000000002</v>
      </c>
      <c r="AB18" s="11">
        <v>620877.47</v>
      </c>
      <c r="AC18" s="12">
        <v>5987.0889999999999</v>
      </c>
      <c r="AD18" s="11">
        <v>1351622.88</v>
      </c>
      <c r="AE18" s="12">
        <v>48051.123</v>
      </c>
      <c r="AF18" s="11">
        <v>399927.04000000004</v>
      </c>
      <c r="AG18" s="12">
        <v>2166.1829499999981</v>
      </c>
      <c r="AH18" s="11">
        <v>4228660</v>
      </c>
      <c r="AI18" s="12">
        <v>725317.36199999996</v>
      </c>
      <c r="AJ18" s="11">
        <v>5796820.3400000008</v>
      </c>
      <c r="AK18" s="12">
        <v>878845</v>
      </c>
      <c r="AL18" s="19">
        <f t="shared" si="0"/>
        <v>95847414.389999986</v>
      </c>
      <c r="AM18" s="20">
        <f t="shared" si="0"/>
        <v>3993614.7319499999</v>
      </c>
    </row>
    <row r="19" spans="1:39" s="15" customFormat="1" ht="15.75" customHeight="1" thickBot="1" x14ac:dyDescent="0.3">
      <c r="A19" s="10" t="s">
        <v>0</v>
      </c>
      <c r="B19" s="21">
        <f>SUM(B7:B18)</f>
        <v>76703733.109999999</v>
      </c>
      <c r="C19" s="22">
        <f t="shared" ref="C19" si="1">SUM(C7:C18)</f>
        <v>2324685.1939999997</v>
      </c>
      <c r="D19" s="21">
        <f>SUM(D7:D18)</f>
        <v>6975873.7199999997</v>
      </c>
      <c r="E19" s="22">
        <f t="shared" ref="E19:G19" si="2">SUM(E7:E18)</f>
        <v>73934.093999999997</v>
      </c>
      <c r="F19" s="21">
        <f>SUM(F7:F18)</f>
        <v>221837038.19999999</v>
      </c>
      <c r="G19" s="22">
        <f t="shared" si="2"/>
        <v>5529777.6249999991</v>
      </c>
      <c r="H19" s="21">
        <f>SUM(H7:H18)</f>
        <v>40658301.809999995</v>
      </c>
      <c r="I19" s="22">
        <f t="shared" ref="I19:AM19" si="3">SUM(I7:I18)</f>
        <v>583290.60900000005</v>
      </c>
      <c r="J19" s="21">
        <f>SUM(J7:J18)</f>
        <v>811568.24</v>
      </c>
      <c r="K19" s="22">
        <f>SUM(K7:K18)</f>
        <v>0</v>
      </c>
      <c r="L19" s="21">
        <f>SUM(L7:L18)</f>
        <v>211018031.21000007</v>
      </c>
      <c r="M19" s="22">
        <f>SUM(M7:M18)</f>
        <v>4473723.6510000005</v>
      </c>
      <c r="N19" s="21">
        <f>SUM(N7:N18)</f>
        <v>119647014.81999998</v>
      </c>
      <c r="O19" s="22">
        <f t="shared" ref="O19" si="4">SUM(O7:O18)</f>
        <v>3907686.3970000003</v>
      </c>
      <c r="P19" s="21">
        <f>SUM(P7:P18)</f>
        <v>34781223.760000005</v>
      </c>
      <c r="Q19" s="22">
        <f t="shared" ref="Q19:S19" si="5">SUM(Q7:Q18)</f>
        <v>1114222.2679999999</v>
      </c>
      <c r="R19" s="21">
        <f>SUM(R7:R18)</f>
        <v>83114044</v>
      </c>
      <c r="S19" s="22">
        <f t="shared" si="5"/>
        <v>2283871.3480000002</v>
      </c>
      <c r="T19" s="21">
        <f>SUM(T7:T18)</f>
        <v>169420291.63999996</v>
      </c>
      <c r="U19" s="22">
        <f t="shared" ref="U19:W19" si="6">SUM(U7:U18)</f>
        <v>5553964.5629999992</v>
      </c>
      <c r="V19" s="21">
        <f>SUM(V7:V18)</f>
        <v>184912420.88999999</v>
      </c>
      <c r="W19" s="22">
        <f t="shared" si="6"/>
        <v>4997937.0180000002</v>
      </c>
      <c r="X19" s="21">
        <f>SUM(X7:X18)</f>
        <v>7100784.9100000001</v>
      </c>
      <c r="Y19" s="22">
        <f>SUM(Y7:Y18)</f>
        <v>5703.9709999999995</v>
      </c>
      <c r="Z19" s="21">
        <f t="shared" si="3"/>
        <v>12454551.92</v>
      </c>
      <c r="AA19" s="22">
        <f t="shared" si="3"/>
        <v>230311.18099999998</v>
      </c>
      <c r="AB19" s="21">
        <f t="shared" si="3"/>
        <v>13753847.170000002</v>
      </c>
      <c r="AC19" s="22">
        <f t="shared" si="3"/>
        <v>178004.98399999997</v>
      </c>
      <c r="AD19" s="21">
        <f t="shared" si="3"/>
        <v>14374372.27</v>
      </c>
      <c r="AE19" s="22">
        <f t="shared" si="3"/>
        <v>479498.33900000004</v>
      </c>
      <c r="AF19" s="21">
        <f t="shared" si="3"/>
        <v>15646185.879999999</v>
      </c>
      <c r="AG19" s="22">
        <f t="shared" si="3"/>
        <v>601434.64004000009</v>
      </c>
      <c r="AH19" s="21">
        <f t="shared" si="3"/>
        <v>38853754.350000001</v>
      </c>
      <c r="AI19" s="22">
        <f t="shared" si="3"/>
        <v>7428599.3280000007</v>
      </c>
      <c r="AJ19" s="21">
        <f t="shared" si="3"/>
        <v>57439745.359999999</v>
      </c>
      <c r="AK19" s="22">
        <f t="shared" si="3"/>
        <v>9798864.682</v>
      </c>
      <c r="AL19" s="23">
        <f t="shared" si="3"/>
        <v>1309502783.2599998</v>
      </c>
      <c r="AM19" s="24">
        <f t="shared" si="3"/>
        <v>49565509.892039999</v>
      </c>
    </row>
    <row r="20" spans="1:39" x14ac:dyDescent="0.25">
      <c r="B20" s="25"/>
      <c r="C20" s="25"/>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row>
    <row r="21" spans="1:39" ht="15" customHeight="1" x14ac:dyDescent="0.25">
      <c r="AL21" s="27"/>
    </row>
    <row r="23" spans="1:39" x14ac:dyDescent="0.25">
      <c r="D23" s="28"/>
      <c r="E23" s="28"/>
      <c r="F23" s="29"/>
      <c r="G23" s="29"/>
      <c r="H23" s="29"/>
      <c r="I23" s="29"/>
      <c r="J23" s="29"/>
      <c r="K23" s="29"/>
      <c r="L23" s="29"/>
      <c r="M23" s="29"/>
    </row>
    <row r="24" spans="1:39" x14ac:dyDescent="0.2">
      <c r="B24" s="1"/>
      <c r="C24" s="1"/>
      <c r="D24" s="1"/>
      <c r="E24" s="1"/>
    </row>
    <row r="25" spans="1:39" x14ac:dyDescent="0.2">
      <c r="B25" s="30"/>
      <c r="C25" s="30"/>
      <c r="D25" s="1"/>
      <c r="E25" s="1"/>
    </row>
    <row r="26" spans="1:39" x14ac:dyDescent="0.25">
      <c r="A26" s="31" t="s">
        <v>23</v>
      </c>
      <c r="C26" s="3"/>
    </row>
    <row r="27" spans="1:39" ht="15.75" customHeight="1" x14ac:dyDescent="0.25">
      <c r="A27" s="56" t="s">
        <v>48</v>
      </c>
      <c r="B27" s="56"/>
      <c r="C27" s="56"/>
      <c r="D27" s="56"/>
      <c r="E27" s="56"/>
      <c r="F27" s="56"/>
      <c r="G27" s="56"/>
      <c r="H27" s="56"/>
    </row>
    <row r="28" spans="1:39" x14ac:dyDescent="0.25">
      <c r="A28" s="56"/>
      <c r="B28" s="56"/>
      <c r="C28" s="56"/>
      <c r="D28" s="56"/>
      <c r="E28" s="56"/>
      <c r="F28" s="56"/>
      <c r="G28" s="56"/>
      <c r="H28" s="56"/>
    </row>
    <row r="29" spans="1:39" x14ac:dyDescent="0.25">
      <c r="A29" s="56"/>
      <c r="B29" s="56"/>
      <c r="C29" s="56"/>
      <c r="D29" s="56"/>
      <c r="E29" s="56"/>
      <c r="F29" s="56"/>
      <c r="G29" s="56"/>
      <c r="H29" s="56"/>
    </row>
    <row r="30" spans="1:39" x14ac:dyDescent="0.25">
      <c r="C30" s="3"/>
    </row>
    <row r="31" spans="1:39" x14ac:dyDescent="0.25">
      <c r="A31" s="3" t="s">
        <v>54</v>
      </c>
    </row>
    <row r="33" spans="1:3" x14ac:dyDescent="0.25">
      <c r="A33" s="3" t="s">
        <v>24</v>
      </c>
      <c r="C33" s="3"/>
    </row>
  </sheetData>
  <mergeCells count="27">
    <mergeCell ref="A27:H29"/>
    <mergeCell ref="Z5:AA5"/>
    <mergeCell ref="AB5:AC5"/>
    <mergeCell ref="AD5:AE5"/>
    <mergeCell ref="AF5:AG5"/>
    <mergeCell ref="N5:O5"/>
    <mergeCell ref="P5:Q5"/>
    <mergeCell ref="R5:S5"/>
    <mergeCell ref="T5:U5"/>
    <mergeCell ref="V5:W5"/>
    <mergeCell ref="X5:Y5"/>
    <mergeCell ref="B5:C5"/>
    <mergeCell ref="D5:E5"/>
    <mergeCell ref="F5:G5"/>
    <mergeCell ref="H5:I5"/>
    <mergeCell ref="J5:K5"/>
    <mergeCell ref="L5:M5"/>
    <mergeCell ref="B1:AM1"/>
    <mergeCell ref="B2:AM2"/>
    <mergeCell ref="B3:AM3"/>
    <mergeCell ref="B4:AC4"/>
    <mergeCell ref="AD4:AG4"/>
    <mergeCell ref="AH4:AK4"/>
    <mergeCell ref="AL4:AM4"/>
    <mergeCell ref="AL5:AM5"/>
    <mergeCell ref="AH5:AI5"/>
    <mergeCell ref="AJ5:AK5"/>
  </mergeCells>
  <pageMargins left="0.7" right="0.7" top="0.75" bottom="0.75" header="0.3" footer="0.3"/>
  <pageSetup orientation="landscape" r:id="rId1"/>
  <headerFooter>
    <oddHeader>&amp;R&amp;8Attachment 10
LPSC Docket No. X-36326
June 30, 2022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D1149-9DFD-4D39-9E17-1BBF431CC72D}">
  <dimension ref="A1:O23"/>
  <sheetViews>
    <sheetView view="pageLayout" zoomScaleNormal="100" workbookViewId="0">
      <selection activeCell="F25" sqref="F25"/>
    </sheetView>
  </sheetViews>
  <sheetFormatPr defaultColWidth="8.7109375" defaultRowHeight="12.75" x14ac:dyDescent="0.2"/>
  <cols>
    <col min="1" max="1" width="11.85546875" style="1" bestFit="1" customWidth="1"/>
    <col min="2" max="2" width="12.140625" style="1" bestFit="1" customWidth="1"/>
    <col min="3" max="3" width="11.28515625" style="1" customWidth="1"/>
    <col min="4" max="4" width="12.7109375" style="1" bestFit="1" customWidth="1"/>
    <col min="5" max="5" width="11.5703125" style="1" bestFit="1" customWidth="1"/>
    <col min="6" max="6" width="11.42578125" style="1" customWidth="1"/>
    <col min="7" max="7" width="10.42578125" style="1" customWidth="1"/>
    <col min="8" max="8" width="12.7109375" style="1" bestFit="1" customWidth="1"/>
    <col min="9" max="9" width="11.5703125" style="1" bestFit="1" customWidth="1"/>
    <col min="10" max="10" width="12.7109375" style="1" bestFit="1" customWidth="1"/>
    <col min="11" max="11" width="11.5703125" style="1" bestFit="1" customWidth="1"/>
    <col min="12" max="13" width="11.5703125" style="1" customWidth="1"/>
    <col min="14" max="14" width="14" style="1" bestFit="1" customWidth="1"/>
    <col min="15" max="15" width="12.7109375" style="1" bestFit="1" customWidth="1"/>
    <col min="16" max="16384" width="8.7109375" style="1"/>
  </cols>
  <sheetData>
    <row r="1" spans="1:15" s="3" customFormat="1" x14ac:dyDescent="0.25">
      <c r="A1" s="2"/>
      <c r="B1" s="50" t="s">
        <v>34</v>
      </c>
      <c r="C1" s="50"/>
      <c r="D1" s="50"/>
      <c r="E1" s="50"/>
      <c r="F1" s="50"/>
      <c r="G1" s="50"/>
      <c r="H1" s="50"/>
      <c r="I1" s="50"/>
      <c r="J1" s="50"/>
      <c r="K1" s="50"/>
      <c r="L1" s="50"/>
      <c r="M1" s="50"/>
      <c r="N1" s="50"/>
      <c r="O1" s="50"/>
    </row>
    <row r="2" spans="1:15" s="3" customFormat="1" x14ac:dyDescent="0.25">
      <c r="A2" s="2"/>
      <c r="B2" s="50" t="s">
        <v>52</v>
      </c>
      <c r="C2" s="50"/>
      <c r="D2" s="50"/>
      <c r="E2" s="50"/>
      <c r="F2" s="50"/>
      <c r="G2" s="50"/>
      <c r="H2" s="50"/>
      <c r="I2" s="50"/>
      <c r="J2" s="50"/>
      <c r="K2" s="50"/>
      <c r="L2" s="50"/>
      <c r="M2" s="50"/>
      <c r="N2" s="50"/>
      <c r="O2" s="50"/>
    </row>
    <row r="3" spans="1:15" s="3" customFormat="1" x14ac:dyDescent="0.25">
      <c r="A3" s="2"/>
      <c r="B3" s="50" t="s">
        <v>20</v>
      </c>
      <c r="C3" s="50"/>
      <c r="D3" s="50"/>
      <c r="E3" s="50"/>
      <c r="F3" s="50"/>
      <c r="G3" s="50"/>
      <c r="H3" s="50"/>
      <c r="I3" s="50"/>
      <c r="J3" s="50"/>
      <c r="K3" s="50"/>
      <c r="L3" s="50"/>
      <c r="M3" s="50"/>
      <c r="N3" s="50"/>
      <c r="O3" s="50"/>
    </row>
    <row r="4" spans="1:15" s="3" customFormat="1" ht="13.5" thickBot="1" x14ac:dyDescent="0.3">
      <c r="A4" s="2"/>
    </row>
    <row r="5" spans="1:15" s="4" customFormat="1" ht="13.5" thickBot="1" x14ac:dyDescent="0.3">
      <c r="B5" s="54" t="s">
        <v>35</v>
      </c>
      <c r="C5" s="55"/>
      <c r="D5" s="48" t="s">
        <v>36</v>
      </c>
      <c r="E5" s="49"/>
      <c r="F5" s="48" t="s">
        <v>37</v>
      </c>
      <c r="G5" s="49"/>
      <c r="H5" s="48" t="s">
        <v>38</v>
      </c>
      <c r="I5" s="49"/>
      <c r="J5" s="48" t="s">
        <v>39</v>
      </c>
      <c r="K5" s="49"/>
      <c r="L5" s="48" t="s">
        <v>53</v>
      </c>
      <c r="M5" s="49"/>
      <c r="N5" s="48" t="s">
        <v>18</v>
      </c>
      <c r="O5" s="49"/>
    </row>
    <row r="6" spans="1:15" s="5" customFormat="1" ht="26.25" thickBot="1" x14ac:dyDescent="0.3">
      <c r="A6" s="32" t="s">
        <v>50</v>
      </c>
      <c r="B6" s="6" t="s">
        <v>21</v>
      </c>
      <c r="C6" s="7" t="s">
        <v>22</v>
      </c>
      <c r="D6" s="6" t="s">
        <v>21</v>
      </c>
      <c r="E6" s="7" t="s">
        <v>22</v>
      </c>
      <c r="F6" s="6" t="s">
        <v>21</v>
      </c>
      <c r="G6" s="7" t="s">
        <v>22</v>
      </c>
      <c r="H6" s="6" t="s">
        <v>21</v>
      </c>
      <c r="I6" s="7" t="s">
        <v>22</v>
      </c>
      <c r="J6" s="6" t="s">
        <v>21</v>
      </c>
      <c r="K6" s="7" t="s">
        <v>22</v>
      </c>
      <c r="L6" s="6" t="s">
        <v>21</v>
      </c>
      <c r="M6" s="7" t="s">
        <v>22</v>
      </c>
      <c r="N6" s="33" t="s">
        <v>21</v>
      </c>
      <c r="O6" s="34" t="s">
        <v>22</v>
      </c>
    </row>
    <row r="7" spans="1:15" s="3" customFormat="1" ht="15" customHeight="1" x14ac:dyDescent="0.25">
      <c r="A7" s="2" t="s">
        <v>6</v>
      </c>
      <c r="B7" s="11">
        <v>233830.53</v>
      </c>
      <c r="C7" s="12">
        <v>3850.0230000000001</v>
      </c>
      <c r="D7" s="11">
        <v>28113.73</v>
      </c>
      <c r="E7" s="12">
        <v>1194.134</v>
      </c>
      <c r="F7" s="35"/>
      <c r="G7" s="36"/>
      <c r="H7" s="35">
        <v>419.27</v>
      </c>
      <c r="I7" s="36">
        <v>15.472</v>
      </c>
      <c r="J7" s="35">
        <v>8403.39</v>
      </c>
      <c r="K7" s="36">
        <v>377.16</v>
      </c>
      <c r="L7" s="37"/>
      <c r="M7" s="37"/>
      <c r="N7" s="38">
        <f>B7+D7+F7+H7+J7+L7</f>
        <v>270766.92000000004</v>
      </c>
      <c r="O7" s="39">
        <f>C7+E7+G7+I7+K7+M7</f>
        <v>5436.7889999999998</v>
      </c>
    </row>
    <row r="8" spans="1:15" s="3" customFormat="1" ht="15" customHeight="1" x14ac:dyDescent="0.25">
      <c r="A8" s="2" t="s">
        <v>7</v>
      </c>
      <c r="B8" s="11">
        <v>193967.92</v>
      </c>
      <c r="C8" s="12">
        <v>2945.5770000000002</v>
      </c>
      <c r="D8" s="11">
        <v>109532.38</v>
      </c>
      <c r="E8" s="12">
        <v>1286.405</v>
      </c>
      <c r="F8" s="35"/>
      <c r="G8" s="36"/>
      <c r="H8" s="35">
        <v>311.17</v>
      </c>
      <c r="I8" s="36">
        <v>2.956</v>
      </c>
      <c r="J8" s="35">
        <v>123115.32</v>
      </c>
      <c r="K8" s="36">
        <v>2752.17</v>
      </c>
      <c r="L8" s="37"/>
      <c r="M8" s="40"/>
      <c r="N8" s="35">
        <f t="shared" ref="N8:O18" si="0">B8+D8+F8+H8+J8+L8</f>
        <v>426926.79000000004</v>
      </c>
      <c r="O8" s="36">
        <f t="shared" si="0"/>
        <v>6987.1080000000002</v>
      </c>
    </row>
    <row r="9" spans="1:15" s="3" customFormat="1" ht="15" customHeight="1" x14ac:dyDescent="0.25">
      <c r="A9" s="2" t="s">
        <v>8</v>
      </c>
      <c r="B9" s="11">
        <v>203883.06</v>
      </c>
      <c r="C9" s="12">
        <v>3235.6179999999999</v>
      </c>
      <c r="D9" s="11">
        <v>40318.76</v>
      </c>
      <c r="E9" s="12">
        <v>1510.82</v>
      </c>
      <c r="F9" s="35"/>
      <c r="G9" s="36"/>
      <c r="H9" s="35">
        <v>0</v>
      </c>
      <c r="I9" s="36">
        <v>0</v>
      </c>
      <c r="J9" s="35">
        <v>149390.03</v>
      </c>
      <c r="K9" s="36">
        <v>5261.25</v>
      </c>
      <c r="L9" s="37">
        <v>20366.18</v>
      </c>
      <c r="M9" s="40">
        <v>336.68799999999999</v>
      </c>
      <c r="N9" s="35">
        <f t="shared" si="0"/>
        <v>413958.02999999997</v>
      </c>
      <c r="O9" s="36">
        <f t="shared" si="0"/>
        <v>10344.376</v>
      </c>
    </row>
    <row r="10" spans="1:15" s="3" customFormat="1" ht="15" customHeight="1" x14ac:dyDescent="0.25">
      <c r="A10" s="2" t="s">
        <v>9</v>
      </c>
      <c r="B10" s="11">
        <v>191969.58</v>
      </c>
      <c r="C10" s="12">
        <v>3151.7550000000001</v>
      </c>
      <c r="D10" s="11">
        <v>29295.3</v>
      </c>
      <c r="E10" s="12">
        <v>1044.549</v>
      </c>
      <c r="F10" s="35"/>
      <c r="G10" s="36"/>
      <c r="H10" s="35">
        <v>0</v>
      </c>
      <c r="I10" s="36">
        <v>0</v>
      </c>
      <c r="J10" s="35">
        <v>87430.33</v>
      </c>
      <c r="K10" s="36">
        <v>3566.19</v>
      </c>
      <c r="L10" s="37">
        <v>48322.44</v>
      </c>
      <c r="M10" s="40">
        <v>796.15700000000004</v>
      </c>
      <c r="N10" s="35">
        <f t="shared" si="0"/>
        <v>357017.64999999997</v>
      </c>
      <c r="O10" s="36">
        <f t="shared" si="0"/>
        <v>8558.6509999999998</v>
      </c>
    </row>
    <row r="11" spans="1:15" s="3" customFormat="1" ht="15" customHeight="1" x14ac:dyDescent="0.25">
      <c r="A11" s="2" t="s">
        <v>10</v>
      </c>
      <c r="B11" s="11">
        <v>249335.42</v>
      </c>
      <c r="C11" s="12">
        <v>4005.5320000000002</v>
      </c>
      <c r="D11" s="11">
        <v>20951.68</v>
      </c>
      <c r="E11" s="12">
        <v>770.346</v>
      </c>
      <c r="F11" s="35"/>
      <c r="G11" s="36"/>
      <c r="H11" s="35">
        <v>0</v>
      </c>
      <c r="I11" s="36">
        <v>0</v>
      </c>
      <c r="J11" s="35">
        <v>118173.83</v>
      </c>
      <c r="K11" s="36">
        <v>4338.18</v>
      </c>
      <c r="L11" s="37">
        <v>66210.240000000005</v>
      </c>
      <c r="M11" s="40">
        <v>1019.451</v>
      </c>
      <c r="N11" s="35">
        <f t="shared" si="0"/>
        <v>454671.17000000004</v>
      </c>
      <c r="O11" s="36">
        <f t="shared" si="0"/>
        <v>10133.509000000002</v>
      </c>
    </row>
    <row r="12" spans="1:15" s="3" customFormat="1" ht="15" customHeight="1" x14ac:dyDescent="0.25">
      <c r="A12" s="2" t="s">
        <v>11</v>
      </c>
      <c r="B12" s="11">
        <v>229358.06</v>
      </c>
      <c r="C12" s="12">
        <v>3607.357</v>
      </c>
      <c r="D12" s="11">
        <v>18417.68</v>
      </c>
      <c r="E12" s="12">
        <v>628.15300000000002</v>
      </c>
      <c r="F12" s="35"/>
      <c r="G12" s="36"/>
      <c r="H12" s="35">
        <v>4.0999999999999996</v>
      </c>
      <c r="I12" s="36">
        <v>0.19400000000000001</v>
      </c>
      <c r="J12" s="35">
        <v>124487.86</v>
      </c>
      <c r="K12" s="36">
        <v>4093.53</v>
      </c>
      <c r="L12" s="37">
        <v>69453.62</v>
      </c>
      <c r="M12" s="40">
        <v>1029.1410000000001</v>
      </c>
      <c r="N12" s="35">
        <f t="shared" si="0"/>
        <v>441721.32</v>
      </c>
      <c r="O12" s="36">
        <f t="shared" si="0"/>
        <v>9358.375</v>
      </c>
    </row>
    <row r="13" spans="1:15" s="3" customFormat="1" ht="15" customHeight="1" x14ac:dyDescent="0.25">
      <c r="A13" s="2" t="s">
        <v>12</v>
      </c>
      <c r="B13" s="11">
        <v>260081.49</v>
      </c>
      <c r="C13" s="12">
        <v>3945.0419999999999</v>
      </c>
      <c r="D13" s="11">
        <v>21145</v>
      </c>
      <c r="E13" s="12">
        <v>632.73400000000004</v>
      </c>
      <c r="F13" s="35"/>
      <c r="G13" s="36"/>
      <c r="H13" s="35">
        <v>1058.81</v>
      </c>
      <c r="I13" s="36">
        <v>30.675999999999998</v>
      </c>
      <c r="J13" s="35">
        <v>165057.9</v>
      </c>
      <c r="K13" s="36">
        <v>4899.8100000000004</v>
      </c>
      <c r="L13" s="37">
        <v>60228.4</v>
      </c>
      <c r="M13" s="40">
        <v>837.62900000000002</v>
      </c>
      <c r="N13" s="35">
        <f t="shared" si="0"/>
        <v>507571.6</v>
      </c>
      <c r="O13" s="36">
        <f t="shared" si="0"/>
        <v>10345.891000000001</v>
      </c>
    </row>
    <row r="14" spans="1:15" s="3" customFormat="1" ht="15" customHeight="1" x14ac:dyDescent="0.25">
      <c r="A14" s="2" t="s">
        <v>13</v>
      </c>
      <c r="B14" s="11">
        <v>89052.95</v>
      </c>
      <c r="C14" s="12">
        <v>1336.5340000000001</v>
      </c>
      <c r="D14" s="11">
        <v>15844.8</v>
      </c>
      <c r="E14" s="12">
        <v>450.51299999999998</v>
      </c>
      <c r="F14" s="35"/>
      <c r="G14" s="36"/>
      <c r="H14" s="35">
        <v>863.08</v>
      </c>
      <c r="I14" s="36">
        <v>20.488</v>
      </c>
      <c r="J14" s="35">
        <v>127389.36</v>
      </c>
      <c r="K14" s="36">
        <v>3408.75</v>
      </c>
      <c r="L14" s="37">
        <v>42117.93</v>
      </c>
      <c r="M14" s="40">
        <v>579.21100000000001</v>
      </c>
      <c r="N14" s="35">
        <f t="shared" si="0"/>
        <v>275268.12</v>
      </c>
      <c r="O14" s="36">
        <f t="shared" si="0"/>
        <v>5795.4960000000001</v>
      </c>
    </row>
    <row r="15" spans="1:15" s="3" customFormat="1" ht="15" customHeight="1" x14ac:dyDescent="0.25">
      <c r="A15" s="2" t="s">
        <v>14</v>
      </c>
      <c r="B15" s="11">
        <v>122833.31</v>
      </c>
      <c r="C15" s="12">
        <v>1634.325</v>
      </c>
      <c r="D15" s="11">
        <v>1827.43</v>
      </c>
      <c r="E15" s="12">
        <v>37.231000000000002</v>
      </c>
      <c r="F15" s="35"/>
      <c r="G15" s="36"/>
      <c r="H15" s="35">
        <v>0</v>
      </c>
      <c r="I15" s="36">
        <v>0</v>
      </c>
      <c r="J15" s="35">
        <v>41032.26</v>
      </c>
      <c r="K15" s="36">
        <v>794.91</v>
      </c>
      <c r="L15" s="37">
        <v>0</v>
      </c>
      <c r="M15" s="40">
        <v>0</v>
      </c>
      <c r="N15" s="35">
        <f t="shared" si="0"/>
        <v>165693</v>
      </c>
      <c r="O15" s="36">
        <f t="shared" si="0"/>
        <v>2466.4659999999999</v>
      </c>
    </row>
    <row r="16" spans="1:15" s="3" customFormat="1" ht="15" customHeight="1" x14ac:dyDescent="0.25">
      <c r="A16" s="2" t="s">
        <v>15</v>
      </c>
      <c r="B16" s="11">
        <v>315966.27</v>
      </c>
      <c r="C16" s="12">
        <v>3936.529</v>
      </c>
      <c r="D16" s="11">
        <v>-45.49</v>
      </c>
      <c r="E16" s="12">
        <v>0</v>
      </c>
      <c r="F16" s="35"/>
      <c r="G16" s="36"/>
      <c r="H16" s="35">
        <v>187.01</v>
      </c>
      <c r="I16" s="36">
        <v>4.2110000000000003</v>
      </c>
      <c r="J16" s="35">
        <v>171324.08</v>
      </c>
      <c r="K16" s="36">
        <v>3369.63</v>
      </c>
      <c r="L16" s="37">
        <v>-132.19999999999999</v>
      </c>
      <c r="M16" s="40">
        <v>0</v>
      </c>
      <c r="N16" s="35">
        <f t="shared" si="0"/>
        <v>487299.67</v>
      </c>
      <c r="O16" s="36">
        <f t="shared" si="0"/>
        <v>7310.37</v>
      </c>
    </row>
    <row r="17" spans="1:15" s="3" customFormat="1" ht="15" customHeight="1" x14ac:dyDescent="0.25">
      <c r="A17" s="2" t="s">
        <v>16</v>
      </c>
      <c r="B17" s="11">
        <v>241323.03</v>
      </c>
      <c r="C17" s="12">
        <v>3186.3069999999998</v>
      </c>
      <c r="D17" s="11">
        <v>21808</v>
      </c>
      <c r="E17" s="12">
        <v>467.08199999999999</v>
      </c>
      <c r="F17" s="35">
        <v>4481.79</v>
      </c>
      <c r="G17" s="36">
        <v>90.765000000000001</v>
      </c>
      <c r="H17" s="35">
        <v>2636.51</v>
      </c>
      <c r="I17" s="36">
        <v>60.118000000000002</v>
      </c>
      <c r="J17" s="35">
        <v>251846.42</v>
      </c>
      <c r="K17" s="36">
        <v>5338.71</v>
      </c>
      <c r="L17" s="37">
        <v>-440.6</v>
      </c>
      <c r="M17" s="40">
        <v>0</v>
      </c>
      <c r="N17" s="35">
        <f t="shared" si="0"/>
        <v>521655.15</v>
      </c>
      <c r="O17" s="36">
        <f t="shared" si="0"/>
        <v>9142.982</v>
      </c>
    </row>
    <row r="18" spans="1:15" s="3" customFormat="1" ht="15.75" customHeight="1" thickBot="1" x14ac:dyDescent="0.3">
      <c r="A18" s="2" t="s">
        <v>17</v>
      </c>
      <c r="B18" s="11">
        <v>262424.48</v>
      </c>
      <c r="C18" s="12">
        <v>3958.652</v>
      </c>
      <c r="D18" s="11">
        <v>30866.22</v>
      </c>
      <c r="E18" s="12">
        <v>837.072</v>
      </c>
      <c r="F18" s="35">
        <v>0.12</v>
      </c>
      <c r="G18" s="41">
        <v>4.0000000000000001E-3</v>
      </c>
      <c r="H18" s="35">
        <v>711.17</v>
      </c>
      <c r="I18" s="36">
        <v>19.876999999999999</v>
      </c>
      <c r="J18" s="35">
        <v>188669.85</v>
      </c>
      <c r="K18" s="36">
        <v>5272.68</v>
      </c>
      <c r="L18" s="42">
        <v>-58.39</v>
      </c>
      <c r="M18" s="40">
        <v>0</v>
      </c>
      <c r="N18" s="43">
        <f t="shared" si="0"/>
        <v>482613.44999999995</v>
      </c>
      <c r="O18" s="44">
        <f t="shared" si="0"/>
        <v>10088.285</v>
      </c>
    </row>
    <row r="19" spans="1:15" s="3" customFormat="1" ht="15.75" customHeight="1" thickBot="1" x14ac:dyDescent="0.3">
      <c r="A19" s="2" t="s">
        <v>0</v>
      </c>
      <c r="B19" s="21">
        <f>SUM(B7:B18)</f>
        <v>2594026.1</v>
      </c>
      <c r="C19" s="22">
        <f t="shared" ref="C19:E19" si="1">SUM(C7:C18)</f>
        <v>38793.251000000004</v>
      </c>
      <c r="D19" s="21">
        <f>SUM(D7:D18)</f>
        <v>338075.49</v>
      </c>
      <c r="E19" s="22">
        <f t="shared" si="1"/>
        <v>8859.0389999999989</v>
      </c>
      <c r="F19" s="21">
        <f>SUM(F7:F18)</f>
        <v>4481.91</v>
      </c>
      <c r="G19" s="22">
        <f>SUM(G7:G18)</f>
        <v>90.769000000000005</v>
      </c>
      <c r="H19" s="21">
        <f>SUM(H7:H18)</f>
        <v>6191.12</v>
      </c>
      <c r="I19" s="22">
        <f t="shared" ref="I19" si="2">SUM(I7:I18)</f>
        <v>153.99200000000002</v>
      </c>
      <c r="J19" s="21">
        <f>SUM(J7:J18)</f>
        <v>1556320.6300000001</v>
      </c>
      <c r="K19" s="22">
        <f t="shared" ref="K19:O19" si="3">SUM(K7:K18)</f>
        <v>43472.97</v>
      </c>
      <c r="L19" s="21">
        <f>SUM(L7:L18)</f>
        <v>306067.62</v>
      </c>
      <c r="M19" s="22">
        <f t="shared" si="3"/>
        <v>4598.277</v>
      </c>
      <c r="N19" s="45">
        <f t="shared" si="3"/>
        <v>4805162.87</v>
      </c>
      <c r="O19" s="44">
        <f t="shared" si="3"/>
        <v>95968.29800000001</v>
      </c>
    </row>
    <row r="20" spans="1:15" s="3" customFormat="1" x14ac:dyDescent="0.25">
      <c r="A20" s="2"/>
    </row>
    <row r="22" spans="1:15" x14ac:dyDescent="0.2">
      <c r="A22" s="46" t="s">
        <v>49</v>
      </c>
    </row>
    <row r="23" spans="1:15" x14ac:dyDescent="0.2">
      <c r="A23" s="47" t="s">
        <v>51</v>
      </c>
    </row>
  </sheetData>
  <mergeCells count="10">
    <mergeCell ref="B1:O1"/>
    <mergeCell ref="B2:O2"/>
    <mergeCell ref="B3:O3"/>
    <mergeCell ref="B5:C5"/>
    <mergeCell ref="D5:E5"/>
    <mergeCell ref="F5:G5"/>
    <mergeCell ref="H5:I5"/>
    <mergeCell ref="J5:K5"/>
    <mergeCell ref="N5:O5"/>
    <mergeCell ref="L5:M5"/>
  </mergeCells>
  <pageMargins left="0.7" right="0.7" top="0.75" bottom="0.75" header="0.3" footer="0.3"/>
  <pageSetup orientation="portrait" horizontalDpi="90" verticalDpi="90" r:id="rId1"/>
  <headerFooter>
    <oddHeader>&amp;R&amp;8Attachment 10
LPSC Docket No. X-36326
June 30, 2022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ELL Generation 2021</vt:lpstr>
      <vt:lpstr>ELL Co-Generation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2022-06-09T15:40:58Z</dcterms:created>
  <dcterms:modified xsi:type="dcterms:W3CDTF">2022-06-30T13:46:07Z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91f082-e357-48ae-be1c-7e151bab59c6_Enabled">
    <vt:lpwstr>true</vt:lpwstr>
  </property>
  <property fmtid="{D5CDD505-2E9C-101B-9397-08002B2CF9AE}" pid="3" name="MSIP_Label_4391f082-e357-48ae-be1c-7e151bab59c6_SetDate">
    <vt:lpwstr>2022-06-09T15:41:04Z</vt:lpwstr>
  </property>
  <property fmtid="{D5CDD505-2E9C-101B-9397-08002B2CF9AE}" pid="4" name="MSIP_Label_4391f082-e357-48ae-be1c-7e151bab59c6_Method">
    <vt:lpwstr>Standard</vt:lpwstr>
  </property>
  <property fmtid="{D5CDD505-2E9C-101B-9397-08002B2CF9AE}" pid="5" name="MSIP_Label_4391f082-e357-48ae-be1c-7e151bab59c6_Name">
    <vt:lpwstr>4391f082-e357-48ae-be1c-7e151bab59c6</vt:lpwstr>
  </property>
  <property fmtid="{D5CDD505-2E9C-101B-9397-08002B2CF9AE}" pid="6" name="MSIP_Label_4391f082-e357-48ae-be1c-7e151bab59c6_SiteId">
    <vt:lpwstr>e0c13469-6a2d-4ac3-835b-8ec9ed03c9a7</vt:lpwstr>
  </property>
  <property fmtid="{D5CDD505-2E9C-101B-9397-08002B2CF9AE}" pid="7" name="MSIP_Label_4391f082-e357-48ae-be1c-7e151bab59c6_ActionId">
    <vt:lpwstr>1d815035-ef3b-4c75-816e-b81c7971e6ee</vt:lpwstr>
  </property>
  <property fmtid="{D5CDD505-2E9C-101B-9397-08002B2CF9AE}" pid="8" name="MSIP_Label_4391f082-e357-48ae-be1c-7e151bab59c6_ContentBits">
    <vt:lpwstr>0</vt:lpwstr>
  </property>
</Properties>
</file>