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8_{563EDAF0-E2C6-490B-A467-433B9DC249C3}" xr6:coauthVersionLast="47" xr6:coauthVersionMax="47" xr10:uidLastSave="{00000000-0000-0000-0000-000000000000}"/>
  <bookViews>
    <workbookView xWindow="28680" yWindow="-120" windowWidth="29040" windowHeight="15840" xr2:uid="{CC0D223C-FC51-4FB4-86F3-D1CB21F5DDC0}"/>
  </bookViews>
  <sheets>
    <sheet name="ELL Generation 2023" sheetId="5" r:id="rId1"/>
    <sheet name="ELL Co-Generation 2023"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5" l="1"/>
  <c r="G19" i="5"/>
  <c r="E19" i="5"/>
  <c r="C19" i="5"/>
  <c r="B19" i="5"/>
  <c r="D19" i="5"/>
  <c r="F19" i="5"/>
  <c r="H19" i="5"/>
  <c r="AJ19" i="5" l="1"/>
  <c r="AH19" i="5"/>
  <c r="AF19" i="5"/>
  <c r="Q19" i="5"/>
  <c r="L19" i="5"/>
  <c r="O19" i="5"/>
  <c r="N19" i="5"/>
  <c r="J19" i="5"/>
  <c r="AK19" i="5"/>
  <c r="AE19" i="5"/>
  <c r="M19" i="5"/>
  <c r="AI19" i="5" l="1"/>
  <c r="AG19" i="5"/>
  <c r="AD19" i="5"/>
  <c r="AC19" i="5"/>
  <c r="AB19" i="5"/>
  <c r="AA19" i="5"/>
  <c r="Z19" i="5"/>
  <c r="AM11" i="5"/>
  <c r="U19" i="5"/>
  <c r="T19" i="5"/>
  <c r="Y19" i="5"/>
  <c r="X19" i="5"/>
  <c r="W19" i="5"/>
  <c r="V19" i="5"/>
  <c r="S19" i="5"/>
  <c r="R19" i="5"/>
  <c r="AM13" i="5"/>
  <c r="AM14" i="5"/>
  <c r="P19" i="5"/>
  <c r="AM12" i="5"/>
  <c r="AM15" i="5"/>
  <c r="K19" i="5"/>
  <c r="AM16" i="5"/>
  <c r="AM18" i="5"/>
  <c r="AM10" i="5"/>
  <c r="AM17" i="5"/>
  <c r="AM9" i="5"/>
  <c r="AM8" i="5"/>
  <c r="AM7" i="5"/>
  <c r="AL12" i="5"/>
  <c r="AL13" i="5"/>
  <c r="AL11" i="5"/>
  <c r="AL15" i="5"/>
  <c r="AL18" i="5"/>
  <c r="AL10" i="5"/>
  <c r="AL16" i="5"/>
  <c r="AL14" i="5"/>
  <c r="AL17" i="5"/>
  <c r="AL9" i="5"/>
  <c r="AL8" i="5"/>
  <c r="AL7" i="5"/>
  <c r="AM19" i="5" l="1"/>
  <c r="AL19" i="5"/>
</calcChain>
</file>

<file path=xl/sharedStrings.xml><?xml version="1.0" encoding="utf-8"?>
<sst xmlns="http://schemas.openxmlformats.org/spreadsheetml/2006/main" count="119" uniqueCount="54">
  <si>
    <t>Total</t>
  </si>
  <si>
    <t>Little Gypsy</t>
  </si>
  <si>
    <t>Waterford</t>
  </si>
  <si>
    <t>Ninemile</t>
  </si>
  <si>
    <t>Nelson</t>
  </si>
  <si>
    <t>Sterlington</t>
  </si>
  <si>
    <t>Jan</t>
  </si>
  <si>
    <t>Feb</t>
  </si>
  <si>
    <t>Mar</t>
  </si>
  <si>
    <t>Apr</t>
  </si>
  <si>
    <t>May</t>
  </si>
  <si>
    <t>Jun</t>
  </si>
  <si>
    <t>Jul</t>
  </si>
  <si>
    <t>Aug</t>
  </si>
  <si>
    <t>Sep</t>
  </si>
  <si>
    <t>Oct</t>
  </si>
  <si>
    <t>Nov</t>
  </si>
  <si>
    <t>Dec</t>
  </si>
  <si>
    <t>TOTAL</t>
  </si>
  <si>
    <t>USD &amp; MWH</t>
  </si>
  <si>
    <t>USD</t>
  </si>
  <si>
    <t>MWH</t>
  </si>
  <si>
    <t>NOTES:</t>
  </si>
  <si>
    <t xml:space="preserve">Negative MWH is related to Offline Aux which is representative of the power consumed when the unit is not generating. </t>
  </si>
  <si>
    <t>Calcasieu</t>
  </si>
  <si>
    <t>Lake Charles</t>
  </si>
  <si>
    <t>Ninemile 6</t>
  </si>
  <si>
    <t>Ouachita Unit 3</t>
  </si>
  <si>
    <t>Perryville</t>
  </si>
  <si>
    <t>Union Unit 3 &amp; 4</t>
  </si>
  <si>
    <t>St. Charles</t>
  </si>
  <si>
    <t>WPEC</t>
  </si>
  <si>
    <t>Acadia</t>
  </si>
  <si>
    <t>ELL CO-GENERATION</t>
  </si>
  <si>
    <t>ECO Services</t>
  </si>
  <si>
    <t>Evonik Stockhausen</t>
  </si>
  <si>
    <t>Lafourche Sugar</t>
  </si>
  <si>
    <t>Mosiac</t>
  </si>
  <si>
    <t>Rain CII Carbon</t>
  </si>
  <si>
    <t>ELL GENERATION</t>
  </si>
  <si>
    <t>GAS</t>
  </si>
  <si>
    <t>Coal</t>
  </si>
  <si>
    <t>Big Cajun</t>
  </si>
  <si>
    <t>Nelson 6</t>
  </si>
  <si>
    <t>Nuclear</t>
  </si>
  <si>
    <t>Waterford 3</t>
  </si>
  <si>
    <t>River Bend</t>
  </si>
  <si>
    <t xml:space="preserve">Negative USD (Gas) is primarily representative of the settlement of pipeline imbalances. At this time we have agreements with GSPL, FGT, KMTP, TETCO, and CGT allowing rolling imbalances where the actual liability is to balance in-kind over time by delivering gas volumes as agreed to such pipelines. </t>
  </si>
  <si>
    <t>NOTE:</t>
  </si>
  <si>
    <t>Operations Month</t>
  </si>
  <si>
    <t>Data provided based on invoice data for each specific operating month.</t>
  </si>
  <si>
    <t>South Alexander</t>
  </si>
  <si>
    <t>January 2022 - December 2022</t>
  </si>
  <si>
    <t>January 2023 -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</si>
</sst>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_);[Red]\(0.00\)"/>
    <numFmt numFmtId="166" formatCode="_(* #,##0_);_(* \(#,##0\);_(* &quot;-&quot;??_);_(@_)"/>
  </numFmts>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name val="Arial"/>
      <family val="2"/>
    </font>
    <font>
      <sz val="10"/>
      <name val="Arial"/>
      <family val="2"/>
    </font>
    <font>
      <b/>
      <u/>
      <sz val="10"/>
      <color theme="1"/>
      <name val="Arial"/>
      <family val="2"/>
    </font>
  </fonts>
  <fills count="2">
    <fill>
      <patternFill patternType="none"/>
    </fill>
    <fill>
      <patternFill patternType="gray125"/>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vertical="center"/>
    </xf>
    <xf numFmtId="166" fontId="6" fillId="0" borderId="15" xfId="1" applyNumberFormat="1" applyFont="1" applyFill="1" applyBorder="1" applyAlignment="1">
      <alignment vertical="center"/>
    </xf>
    <xf numFmtId="166" fontId="6" fillId="0" borderId="16" xfId="1" applyNumberFormat="1" applyFont="1" applyFill="1" applyBorder="1" applyAlignment="1">
      <alignment vertical="center"/>
    </xf>
    <xf numFmtId="166" fontId="6" fillId="0" borderId="11" xfId="1" applyNumberFormat="1" applyFont="1" applyBorder="1" applyAlignment="1">
      <alignment vertical="center"/>
    </xf>
    <xf numFmtId="166" fontId="6" fillId="0" borderId="14" xfId="1" applyNumberFormat="1" applyFont="1" applyBorder="1" applyAlignment="1">
      <alignment vertical="center"/>
    </xf>
    <xf numFmtId="0" fontId="6" fillId="0" borderId="0" xfId="0" applyFont="1" applyAlignment="1">
      <alignment vertical="center"/>
    </xf>
    <xf numFmtId="166" fontId="6" fillId="0" borderId="12" xfId="1" applyNumberFormat="1" applyFont="1" applyBorder="1" applyAlignment="1">
      <alignment vertical="center"/>
    </xf>
    <xf numFmtId="166" fontId="6" fillId="0" borderId="8" xfId="1" applyNumberFormat="1" applyFont="1" applyBorder="1" applyAlignment="1">
      <alignment vertical="center"/>
    </xf>
    <xf numFmtId="166" fontId="6" fillId="0" borderId="13" xfId="1" applyNumberFormat="1" applyFont="1" applyBorder="1" applyAlignment="1">
      <alignment vertical="center"/>
    </xf>
    <xf numFmtId="166" fontId="6" fillId="0" borderId="9" xfId="1" applyNumberFormat="1" applyFont="1" applyBorder="1" applyAlignment="1">
      <alignment vertical="center"/>
    </xf>
    <xf numFmtId="166" fontId="6" fillId="0" borderId="1" xfId="1" applyNumberFormat="1" applyFont="1" applyBorder="1" applyAlignment="1">
      <alignment vertical="center"/>
    </xf>
    <xf numFmtId="166" fontId="6" fillId="0" borderId="3" xfId="1" applyNumberFormat="1" applyFont="1" applyBorder="1" applyAlignment="1">
      <alignment vertical="center"/>
    </xf>
    <xf numFmtId="166" fontId="6" fillId="0" borderId="10" xfId="1" applyNumberFormat="1" applyFont="1" applyBorder="1" applyAlignment="1">
      <alignment vertical="center"/>
    </xf>
    <xf numFmtId="166" fontId="6" fillId="0" borderId="7" xfId="1" applyNumberFormat="1" applyFont="1" applyBorder="1" applyAlignment="1">
      <alignment vertical="center"/>
    </xf>
    <xf numFmtId="43" fontId="3" fillId="0" borderId="0" xfId="0" applyNumberFormat="1" applyFont="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4" fontId="2" fillId="0" borderId="0" xfId="0" applyNumberFormat="1" applyFont="1" applyAlignment="1">
      <alignment vertical="center"/>
    </xf>
    <xf numFmtId="165" fontId="2" fillId="0" borderId="0" xfId="0" applyNumberFormat="1" applyFont="1" applyAlignment="1">
      <alignment vertical="center"/>
    </xf>
    <xf numFmtId="0" fontId="3" fillId="0" borderId="0" xfId="0" applyFont="1"/>
    <xf numFmtId="0" fontId="7" fillId="0" borderId="0" xfId="0" applyFont="1" applyAlignment="1">
      <alignmen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66" fontId="6" fillId="0" borderId="15" xfId="1" applyNumberFormat="1" applyFont="1" applyBorder="1" applyAlignment="1">
      <alignment vertical="center"/>
    </xf>
    <xf numFmtId="166" fontId="6" fillId="0" borderId="16" xfId="1" applyNumberFormat="1" applyFont="1" applyBorder="1" applyAlignment="1">
      <alignment vertical="center"/>
    </xf>
    <xf numFmtId="166" fontId="6" fillId="0" borderId="18" xfId="1" applyNumberFormat="1" applyFont="1" applyBorder="1" applyAlignment="1">
      <alignment vertical="center"/>
    </xf>
    <xf numFmtId="166" fontId="6" fillId="0" borderId="22" xfId="1" applyNumberFormat="1" applyFont="1" applyBorder="1" applyAlignment="1">
      <alignment vertical="center"/>
    </xf>
    <xf numFmtId="166" fontId="6" fillId="0" borderId="23" xfId="1" applyNumberFormat="1" applyFont="1" applyBorder="1" applyAlignment="1">
      <alignment vertical="center"/>
    </xf>
    <xf numFmtId="166" fontId="6" fillId="0" borderId="19" xfId="1" applyNumberFormat="1" applyFont="1" applyBorder="1" applyAlignment="1">
      <alignment vertical="center"/>
    </xf>
    <xf numFmtId="166" fontId="6" fillId="0" borderId="17" xfId="1" applyNumberFormat="1" applyFont="1" applyBorder="1" applyAlignment="1">
      <alignment vertical="center"/>
    </xf>
    <xf numFmtId="166" fontId="6" fillId="0" borderId="20" xfId="1" applyNumberFormat="1" applyFont="1" applyBorder="1" applyAlignment="1">
      <alignment vertical="center"/>
    </xf>
    <xf numFmtId="166" fontId="6" fillId="0" borderId="24" xfId="1" applyNumberFormat="1" applyFont="1" applyBorder="1" applyAlignment="1">
      <alignment vertical="center"/>
    </xf>
    <xf numFmtId="166" fontId="6" fillId="0" borderId="6" xfId="1" applyNumberFormat="1" applyFont="1" applyBorder="1" applyAlignment="1">
      <alignment vertical="center"/>
    </xf>
    <xf numFmtId="166" fontId="6" fillId="0" borderId="21" xfId="1" applyNumberFormat="1" applyFont="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9092-D987-4708-80EC-553347AA7F36}">
  <dimension ref="A1:AM31"/>
  <sheetViews>
    <sheetView tabSelected="1" workbookViewId="0">
      <selection activeCell="B35" sqref="B35"/>
    </sheetView>
  </sheetViews>
  <sheetFormatPr defaultColWidth="8.85546875" defaultRowHeight="12.75" x14ac:dyDescent="0.25"/>
  <cols>
    <col min="1" max="1" width="8.85546875" style="2" customWidth="1"/>
    <col min="2" max="3" width="15.85546875" style="2" customWidth="1"/>
    <col min="4" max="39" width="15.85546875" style="3" customWidth="1"/>
    <col min="40" max="16384" width="8.85546875" style="3"/>
  </cols>
  <sheetData>
    <row r="1" spans="1:39" x14ac:dyDescent="0.25">
      <c r="B1" s="50" t="s">
        <v>39</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row>
    <row r="2" spans="1:39" x14ac:dyDescent="0.25">
      <c r="B2" s="50" t="s">
        <v>52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39" ht="13.5" thickBot="1" x14ac:dyDescent="0.3">
      <c r="B3" s="50" t="s">
        <v>19</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ht="13.5" thickBot="1" x14ac:dyDescent="0.3">
      <c r="B4" s="51" t="s">
        <v>40</v>
      </c>
      <c r="C4" s="52"/>
      <c r="D4" s="52"/>
      <c r="E4" s="52"/>
      <c r="F4" s="52"/>
      <c r="G4" s="52"/>
      <c r="H4" s="52"/>
      <c r="I4" s="52"/>
      <c r="J4" s="52"/>
      <c r="K4" s="52"/>
      <c r="L4" s="52"/>
      <c r="M4" s="52"/>
      <c r="N4" s="52"/>
      <c r="O4" s="52"/>
      <c r="P4" s="52"/>
      <c r="Q4" s="52"/>
      <c r="R4" s="52"/>
      <c r="S4" s="52"/>
      <c r="T4" s="52"/>
      <c r="U4" s="52"/>
      <c r="V4" s="52"/>
      <c r="W4" s="52"/>
      <c r="X4" s="52"/>
      <c r="Y4" s="52"/>
      <c r="Z4" s="52"/>
      <c r="AA4" s="52"/>
      <c r="AB4" s="52"/>
      <c r="AC4" s="53"/>
      <c r="AD4" s="51" t="s">
        <v>41</v>
      </c>
      <c r="AE4" s="52"/>
      <c r="AF4" s="52"/>
      <c r="AG4" s="53"/>
      <c r="AH4" s="51" t="s">
        <v>44</v>
      </c>
      <c r="AI4" s="52"/>
      <c r="AJ4" s="52"/>
      <c r="AK4" s="53"/>
      <c r="AL4" s="48" t="s">
        <v>18</v>
      </c>
      <c r="AM4" s="49"/>
    </row>
    <row r="5" spans="1:39" s="4" customFormat="1" ht="13.5" thickBot="1" x14ac:dyDescent="0.3">
      <c r="B5" s="48" t="s">
        <v>32</v>
      </c>
      <c r="C5" s="49"/>
      <c r="D5" s="48" t="s">
        <v>24</v>
      </c>
      <c r="E5" s="49"/>
      <c r="F5" s="48" t="s">
        <v>25</v>
      </c>
      <c r="G5" s="49"/>
      <c r="H5" s="48" t="s">
        <v>1</v>
      </c>
      <c r="I5" s="49"/>
      <c r="J5" s="48" t="s">
        <v>4</v>
      </c>
      <c r="K5" s="49"/>
      <c r="L5" s="48" t="s">
        <v>3</v>
      </c>
      <c r="M5" s="49"/>
      <c r="N5" s="48" t="s">
        <v>26</v>
      </c>
      <c r="O5" s="49"/>
      <c r="P5" s="48" t="s">
        <v>27</v>
      </c>
      <c r="Q5" s="49"/>
      <c r="R5" s="48" t="s">
        <v>28</v>
      </c>
      <c r="S5" s="49"/>
      <c r="T5" s="48" t="s">
        <v>29</v>
      </c>
      <c r="U5" s="49"/>
      <c r="V5" s="48" t="s">
        <v>30</v>
      </c>
      <c r="W5" s="49"/>
      <c r="X5" s="48" t="s">
        <v>5</v>
      </c>
      <c r="Y5" s="49"/>
      <c r="Z5" s="48" t="s">
        <v>2</v>
      </c>
      <c r="AA5" s="49"/>
      <c r="AB5" s="48" t="s">
        <v>31</v>
      </c>
      <c r="AC5" s="49"/>
      <c r="AD5" s="48" t="s">
        <v>42</v>
      </c>
      <c r="AE5" s="49"/>
      <c r="AF5" s="48" t="s">
        <v>43</v>
      </c>
      <c r="AG5" s="49"/>
      <c r="AH5" s="48" t="s">
        <v>46</v>
      </c>
      <c r="AI5" s="49"/>
      <c r="AJ5" s="54" t="s">
        <v>45</v>
      </c>
      <c r="AK5" s="55"/>
      <c r="AL5" s="48"/>
      <c r="AM5" s="49"/>
    </row>
    <row r="6" spans="1:39" s="5" customFormat="1" ht="13.5" thickBot="1" x14ac:dyDescent="0.3">
      <c r="B6" s="6" t="s">
        <v>20</v>
      </c>
      <c r="C6" s="7" t="s">
        <v>21</v>
      </c>
      <c r="D6" s="6" t="s">
        <v>20</v>
      </c>
      <c r="E6" s="7" t="s">
        <v>21</v>
      </c>
      <c r="F6" s="6" t="s">
        <v>20</v>
      </c>
      <c r="G6" s="7" t="s">
        <v>21</v>
      </c>
      <c r="H6" s="6" t="s">
        <v>20</v>
      </c>
      <c r="I6" s="7" t="s">
        <v>21</v>
      </c>
      <c r="J6" s="6" t="s">
        <v>20</v>
      </c>
      <c r="K6" s="7" t="s">
        <v>21</v>
      </c>
      <c r="L6" s="6" t="s">
        <v>20</v>
      </c>
      <c r="M6" s="7" t="s">
        <v>21</v>
      </c>
      <c r="N6" s="6" t="s">
        <v>20</v>
      </c>
      <c r="O6" s="7" t="s">
        <v>21</v>
      </c>
      <c r="P6" s="6" t="s">
        <v>20</v>
      </c>
      <c r="Q6" s="7" t="s">
        <v>21</v>
      </c>
      <c r="R6" s="6" t="s">
        <v>20</v>
      </c>
      <c r="S6" s="7" t="s">
        <v>21</v>
      </c>
      <c r="T6" s="6" t="s">
        <v>20</v>
      </c>
      <c r="U6" s="7" t="s">
        <v>21</v>
      </c>
      <c r="V6" s="6" t="s">
        <v>20</v>
      </c>
      <c r="W6" s="7" t="s">
        <v>21</v>
      </c>
      <c r="X6" s="6" t="s">
        <v>20</v>
      </c>
      <c r="Y6" s="7" t="s">
        <v>21</v>
      </c>
      <c r="Z6" s="6" t="s">
        <v>20</v>
      </c>
      <c r="AA6" s="7" t="s">
        <v>21</v>
      </c>
      <c r="AB6" s="6" t="s">
        <v>20</v>
      </c>
      <c r="AC6" s="7" t="s">
        <v>21</v>
      </c>
      <c r="AD6" s="6" t="s">
        <v>20</v>
      </c>
      <c r="AE6" s="7" t="s">
        <v>21</v>
      </c>
      <c r="AF6" s="6" t="s">
        <v>20</v>
      </c>
      <c r="AG6" s="7" t="s">
        <v>21</v>
      </c>
      <c r="AH6" s="6" t="s">
        <v>20</v>
      </c>
      <c r="AI6" s="7" t="s">
        <v>21</v>
      </c>
      <c r="AJ6" s="6" t="s">
        <v>20</v>
      </c>
      <c r="AK6" s="7" t="s">
        <v>21</v>
      </c>
      <c r="AL6" s="8" t="s">
        <v>20</v>
      </c>
      <c r="AM6" s="9" t="s">
        <v>21</v>
      </c>
    </row>
    <row r="7" spans="1:39" s="15" customFormat="1" ht="15" customHeight="1" x14ac:dyDescent="0.25">
      <c r="A7" s="10" t="s">
        <v>6</v>
      </c>
      <c r="B7" s="11">
        <v>1364562.8499999996</v>
      </c>
      <c r="C7" s="12">
        <v>350.49200000000002</v>
      </c>
      <c r="D7" s="11">
        <v>260250.99</v>
      </c>
      <c r="E7" s="12">
        <v>-185.709</v>
      </c>
      <c r="F7" s="11">
        <v>10037228.579999998</v>
      </c>
      <c r="G7" s="12">
        <v>317549.12900000002</v>
      </c>
      <c r="H7" s="11">
        <v>282549.33000000037</v>
      </c>
      <c r="I7" s="12">
        <v>-1763.97</v>
      </c>
      <c r="J7" s="11">
        <v>0</v>
      </c>
      <c r="K7" s="12">
        <v>0</v>
      </c>
      <c r="L7" s="11">
        <v>9427953.8600000013</v>
      </c>
      <c r="M7" s="12">
        <v>113178.48299999999</v>
      </c>
      <c r="N7" s="11">
        <v>12262649.02</v>
      </c>
      <c r="O7" s="12">
        <v>387102.82199999999</v>
      </c>
      <c r="P7" s="11">
        <v>154799.74000000005</v>
      </c>
      <c r="Q7" s="12">
        <v>5098.9790000000003</v>
      </c>
      <c r="R7" s="11">
        <v>8276163.6300000018</v>
      </c>
      <c r="S7" s="12">
        <v>414985.30499999999</v>
      </c>
      <c r="T7" s="11">
        <v>9526755.0300000049</v>
      </c>
      <c r="U7" s="12">
        <v>354137.68099999998</v>
      </c>
      <c r="V7" s="11">
        <v>10229697.050000003</v>
      </c>
      <c r="W7" s="12">
        <v>284515.61300000001</v>
      </c>
      <c r="X7" s="11">
        <v>5204.57</v>
      </c>
      <c r="Y7" s="12">
        <v>-144.35400000000001</v>
      </c>
      <c r="Z7" s="11">
        <v>-171928.18000000002</v>
      </c>
      <c r="AA7" s="12">
        <v>-1868.1479999999999</v>
      </c>
      <c r="AB7" s="11">
        <v>306623.25999999983</v>
      </c>
      <c r="AC7" s="12">
        <v>4719.1210000000001</v>
      </c>
      <c r="AD7" s="11">
        <v>261651.88000000003</v>
      </c>
      <c r="AE7" s="12">
        <v>4451.5559999999996</v>
      </c>
      <c r="AF7" s="11">
        <v>2231223.33</v>
      </c>
      <c r="AG7" s="12">
        <v>102899.60400000001</v>
      </c>
      <c r="AH7" s="11">
        <v>3264163.61</v>
      </c>
      <c r="AI7" s="12">
        <v>542157.51899999997</v>
      </c>
      <c r="AJ7" s="11">
        <v>4625901.7700000005</v>
      </c>
      <c r="AK7" s="12">
        <v>848502</v>
      </c>
      <c r="AL7" s="13">
        <f>B7+D7+F7+H7+J7+L7+N7+P7+R7+T7+V7+X7+Z7+AB7+AD7+AF7+AJ7+AH7</f>
        <v>72345450.320000008</v>
      </c>
      <c r="AM7" s="14">
        <f>C7+E7+G7+I7+K7+M7+O7+Q7+S7+U7+W7+Y7+AA7+AC7+AE7+AG7+AK7+AI7</f>
        <v>3375686.1229999997</v>
      </c>
    </row>
    <row r="8" spans="1:39" s="15" customFormat="1" ht="15" customHeight="1" x14ac:dyDescent="0.25">
      <c r="A8" s="10" t="s">
        <v>7</v>
      </c>
      <c r="B8" s="11">
        <v>6971316.7100000009</v>
      </c>
      <c r="C8" s="12">
        <v>327725.53899999999</v>
      </c>
      <c r="D8" s="11">
        <v>20298</v>
      </c>
      <c r="E8" s="12">
        <v>-169.227</v>
      </c>
      <c r="F8" s="11">
        <v>9885556.8000000045</v>
      </c>
      <c r="G8" s="12">
        <v>477253.946</v>
      </c>
      <c r="H8" s="11">
        <v>117065.32</v>
      </c>
      <c r="I8" s="12">
        <v>1304.4459999999999</v>
      </c>
      <c r="J8" s="11">
        <v>0</v>
      </c>
      <c r="K8" s="12">
        <v>0</v>
      </c>
      <c r="L8" s="11">
        <v>298900.8799999943</v>
      </c>
      <c r="M8" s="12">
        <v>159107.77499999999</v>
      </c>
      <c r="N8" s="11">
        <v>9294112.9800000023</v>
      </c>
      <c r="O8" s="12">
        <v>345531.90299999999</v>
      </c>
      <c r="P8" s="11">
        <v>2090171.75</v>
      </c>
      <c r="Q8" s="12">
        <v>95258.127999999997</v>
      </c>
      <c r="R8" s="11">
        <v>6764374.870000001</v>
      </c>
      <c r="S8" s="12">
        <v>371841.96600000001</v>
      </c>
      <c r="T8" s="11">
        <v>7725996.7999999989</v>
      </c>
      <c r="U8" s="12">
        <v>400290.86200000002</v>
      </c>
      <c r="V8" s="11">
        <v>7384863.9799999977</v>
      </c>
      <c r="W8" s="12">
        <v>256550.74900000001</v>
      </c>
      <c r="X8" s="11">
        <v>0</v>
      </c>
      <c r="Y8" s="12">
        <v>-129.624</v>
      </c>
      <c r="Z8" s="11">
        <v>77719.790000000037</v>
      </c>
      <c r="AA8" s="12">
        <v>-1645.2370000000001</v>
      </c>
      <c r="AB8" s="11">
        <v>203907.86999999994</v>
      </c>
      <c r="AC8" s="12">
        <v>-529.99</v>
      </c>
      <c r="AD8" s="11">
        <v>50555.03</v>
      </c>
      <c r="AE8" s="12">
        <v>0</v>
      </c>
      <c r="AF8" s="11">
        <v>407972.75</v>
      </c>
      <c r="AG8" s="12">
        <v>12268.257960000003</v>
      </c>
      <c r="AH8" s="11">
        <v>1281932.1399999999</v>
      </c>
      <c r="AI8" s="12">
        <v>153574.06700000001</v>
      </c>
      <c r="AJ8" s="11">
        <v>4238831.88</v>
      </c>
      <c r="AK8" s="12">
        <v>790524</v>
      </c>
      <c r="AL8" s="16">
        <f t="shared" ref="AL8:AM18" si="0">B8+D8+F8+H8+J8+L8+N8+P8+R8+T8+V8+X8+Z8+AB8+AD8+AF8+AJ8+AH8</f>
        <v>56813577.549999997</v>
      </c>
      <c r="AM8" s="17">
        <f t="shared" si="0"/>
        <v>3388757.5609599994</v>
      </c>
    </row>
    <row r="9" spans="1:39" s="15" customFormat="1" ht="15" customHeight="1" x14ac:dyDescent="0.25">
      <c r="A9" s="10" t="s">
        <v>8</v>
      </c>
      <c r="B9" s="11">
        <v>5793279.4599999981</v>
      </c>
      <c r="C9" s="12">
        <v>311239.32500000001</v>
      </c>
      <c r="D9" s="11">
        <v>78682.37</v>
      </c>
      <c r="E9" s="12">
        <v>-177.489</v>
      </c>
      <c r="F9" s="11">
        <v>10452193.750000002</v>
      </c>
      <c r="G9" s="12">
        <v>515891.08500000002</v>
      </c>
      <c r="H9" s="11">
        <v>359486.55</v>
      </c>
      <c r="I9" s="12">
        <v>56210.889000000003</v>
      </c>
      <c r="J9" s="11">
        <v>0</v>
      </c>
      <c r="K9" s="12">
        <v>0</v>
      </c>
      <c r="L9" s="11">
        <v>4038985.8299999987</v>
      </c>
      <c r="M9" s="12">
        <v>58481.625999999997</v>
      </c>
      <c r="N9" s="11">
        <v>8123302.1700000009</v>
      </c>
      <c r="O9" s="12">
        <v>382728.30699999997</v>
      </c>
      <c r="P9" s="11">
        <v>2362034.71</v>
      </c>
      <c r="Q9" s="12">
        <v>126609.993</v>
      </c>
      <c r="R9" s="11">
        <v>7434419.7600000016</v>
      </c>
      <c r="S9" s="12">
        <v>397421.66</v>
      </c>
      <c r="T9" s="11">
        <v>6858111.1099999975</v>
      </c>
      <c r="U9" s="12">
        <v>351480.31599999999</v>
      </c>
      <c r="V9" s="11">
        <v>11961865.470000001</v>
      </c>
      <c r="W9" s="12">
        <v>523656.45500000002</v>
      </c>
      <c r="X9" s="11">
        <v>0</v>
      </c>
      <c r="Y9" s="12">
        <v>-142.38999999999999</v>
      </c>
      <c r="Z9" s="11">
        <v>177188.31</v>
      </c>
      <c r="AA9" s="12">
        <v>29303.731</v>
      </c>
      <c r="AB9" s="11">
        <v>311588.86</v>
      </c>
      <c r="AC9" s="12">
        <v>1638.674</v>
      </c>
      <c r="AD9" s="11">
        <v>56547.210000000014</v>
      </c>
      <c r="AE9" s="12">
        <v>0</v>
      </c>
      <c r="AF9" s="11">
        <v>638511.86</v>
      </c>
      <c r="AG9" s="12">
        <v>15637.365</v>
      </c>
      <c r="AH9" s="11">
        <v>196277.56999999998</v>
      </c>
      <c r="AI9" s="12">
        <v>-7331.4939999999997</v>
      </c>
      <c r="AJ9" s="11">
        <v>4016377.0399999996</v>
      </c>
      <c r="AK9" s="12">
        <v>714446.05299999996</v>
      </c>
      <c r="AL9" s="16">
        <f t="shared" si="0"/>
        <v>62858852.030000009</v>
      </c>
      <c r="AM9" s="17">
        <f t="shared" si="0"/>
        <v>3477094.1060000001</v>
      </c>
    </row>
    <row r="10" spans="1:39" s="15" customFormat="1" ht="15" customHeight="1" x14ac:dyDescent="0.25">
      <c r="A10" s="10" t="s">
        <v>9</v>
      </c>
      <c r="B10" s="11">
        <v>3452460.5499999989</v>
      </c>
      <c r="C10" s="12">
        <v>126352.77899999999</v>
      </c>
      <c r="D10" s="11">
        <v>89581.33</v>
      </c>
      <c r="E10" s="12">
        <v>2759.0929999999998</v>
      </c>
      <c r="F10" s="11">
        <v>10946139.08</v>
      </c>
      <c r="G10" s="12">
        <v>544128.054</v>
      </c>
      <c r="H10" s="11">
        <v>4681945.6800000006</v>
      </c>
      <c r="I10" s="12">
        <v>100075.96400000001</v>
      </c>
      <c r="J10" s="11">
        <v>0</v>
      </c>
      <c r="K10" s="12">
        <v>0</v>
      </c>
      <c r="L10" s="11">
        <v>2748200.2099999986</v>
      </c>
      <c r="M10" s="12">
        <v>185223.67999999999</v>
      </c>
      <c r="N10" s="11">
        <v>5977720.4400000023</v>
      </c>
      <c r="O10" s="12">
        <v>380468.83799999999</v>
      </c>
      <c r="P10" s="11">
        <v>3077147.0799999996</v>
      </c>
      <c r="Q10" s="12">
        <v>180783.04399999999</v>
      </c>
      <c r="R10" s="11">
        <v>3401575.0399999996</v>
      </c>
      <c r="S10" s="12">
        <v>182351.13200000001</v>
      </c>
      <c r="T10" s="11">
        <v>10023996.639999997</v>
      </c>
      <c r="U10" s="12">
        <v>565770.06599999999</v>
      </c>
      <c r="V10" s="11">
        <v>7284997.419999999</v>
      </c>
      <c r="W10" s="12">
        <v>292261.91800000001</v>
      </c>
      <c r="X10" s="11">
        <v>0</v>
      </c>
      <c r="Y10" s="12">
        <v>-138.46199999999999</v>
      </c>
      <c r="Z10" s="11">
        <v>957342.21</v>
      </c>
      <c r="AA10" s="12">
        <v>-1244.7729999999999</v>
      </c>
      <c r="AB10" s="11">
        <v>1317128.1399999999</v>
      </c>
      <c r="AC10" s="12">
        <v>50347.305999999997</v>
      </c>
      <c r="AD10" s="11">
        <v>102089.28000000001</v>
      </c>
      <c r="AE10" s="12">
        <v>0</v>
      </c>
      <c r="AF10" s="11">
        <v>186771.62</v>
      </c>
      <c r="AG10" s="12">
        <v>-653.01800000000003</v>
      </c>
      <c r="AH10" s="11">
        <v>201446.03999999998</v>
      </c>
      <c r="AI10" s="12">
        <v>-6741.4880000000003</v>
      </c>
      <c r="AJ10" s="11">
        <v>4533611.3500000006</v>
      </c>
      <c r="AK10" s="12">
        <v>844051</v>
      </c>
      <c r="AL10" s="16">
        <f t="shared" si="0"/>
        <v>58982152.109999999</v>
      </c>
      <c r="AM10" s="17">
        <f t="shared" si="0"/>
        <v>3445795.1329999999</v>
      </c>
    </row>
    <row r="11" spans="1:39" s="15" customFormat="1" ht="15" customHeight="1" x14ac:dyDescent="0.25">
      <c r="A11" s="10" t="s">
        <v>10</v>
      </c>
      <c r="B11" s="11">
        <v>2137859.54</v>
      </c>
      <c r="C11" s="12">
        <v>108868.69</v>
      </c>
      <c r="D11" s="11">
        <v>719858.20000000007</v>
      </c>
      <c r="E11" s="12">
        <v>16967.723999999998</v>
      </c>
      <c r="F11" s="11">
        <v>10544320.33</v>
      </c>
      <c r="G11" s="12">
        <v>538547.07499999995</v>
      </c>
      <c r="H11" s="11">
        <v>1951635.81</v>
      </c>
      <c r="I11" s="12">
        <v>66448.058999999994</v>
      </c>
      <c r="J11" s="11">
        <v>0</v>
      </c>
      <c r="K11" s="12">
        <v>0</v>
      </c>
      <c r="L11" s="11">
        <v>10042989.180000002</v>
      </c>
      <c r="M11" s="12">
        <v>402934.32799999998</v>
      </c>
      <c r="N11" s="11">
        <v>6408472.7599999998</v>
      </c>
      <c r="O11" s="12">
        <v>389718.18699999998</v>
      </c>
      <c r="P11" s="11">
        <v>2661830.14</v>
      </c>
      <c r="Q11" s="12">
        <v>159500.71299999999</v>
      </c>
      <c r="R11" s="11">
        <v>3453731.1399999997</v>
      </c>
      <c r="S11" s="12">
        <v>201150.33</v>
      </c>
      <c r="T11" s="11">
        <v>7895210.0600000033</v>
      </c>
      <c r="U11" s="12">
        <v>448795.57299999997</v>
      </c>
      <c r="V11" s="11">
        <v>10622673.439999999</v>
      </c>
      <c r="W11" s="12">
        <v>492260.08899999998</v>
      </c>
      <c r="X11" s="11">
        <v>0</v>
      </c>
      <c r="Y11" s="12">
        <v>-130.60599999999999</v>
      </c>
      <c r="Z11" s="11">
        <v>2454719.6499999994</v>
      </c>
      <c r="AA11" s="12">
        <v>55785.616000000002</v>
      </c>
      <c r="AB11" s="11">
        <v>1883081.37</v>
      </c>
      <c r="AC11" s="12">
        <v>74110.563999999998</v>
      </c>
      <c r="AD11" s="11">
        <v>83629.290000000008</v>
      </c>
      <c r="AE11" s="12">
        <v>2940.4870000000001</v>
      </c>
      <c r="AF11" s="11">
        <v>1227236.43</v>
      </c>
      <c r="AG11" s="12">
        <v>50631.445</v>
      </c>
      <c r="AH11" s="11">
        <v>176456.73</v>
      </c>
      <c r="AI11" s="12">
        <v>-8345.5859999999993</v>
      </c>
      <c r="AJ11" s="11">
        <v>4567523.1400000006</v>
      </c>
      <c r="AK11" s="12">
        <v>868155.54</v>
      </c>
      <c r="AL11" s="16">
        <f t="shared" si="0"/>
        <v>66831227.209999993</v>
      </c>
      <c r="AM11" s="17">
        <f t="shared" si="0"/>
        <v>3868338.2279999997</v>
      </c>
    </row>
    <row r="12" spans="1:39" s="15" customFormat="1" ht="15" customHeight="1" x14ac:dyDescent="0.25">
      <c r="A12" s="10" t="s">
        <v>11</v>
      </c>
      <c r="B12" s="11">
        <v>6245497.9400000004</v>
      </c>
      <c r="C12" s="12">
        <v>342259.03499999997</v>
      </c>
      <c r="D12" s="11">
        <v>954600.56999999983</v>
      </c>
      <c r="E12" s="12">
        <v>42084.13</v>
      </c>
      <c r="F12" s="11">
        <v>10437456.16</v>
      </c>
      <c r="G12" s="12">
        <v>536328.91099999996</v>
      </c>
      <c r="H12" s="11">
        <v>1289752.2499999995</v>
      </c>
      <c r="I12" s="12">
        <v>56759.074000000001</v>
      </c>
      <c r="J12" s="11">
        <v>0</v>
      </c>
      <c r="K12" s="12">
        <v>0</v>
      </c>
      <c r="L12" s="11">
        <v>15719247.549999999</v>
      </c>
      <c r="M12" s="12">
        <v>615740.93099999998</v>
      </c>
      <c r="N12" s="11">
        <v>4033462.8600000003</v>
      </c>
      <c r="O12" s="12">
        <v>213302.08900000001</v>
      </c>
      <c r="P12" s="11">
        <v>2642312.89</v>
      </c>
      <c r="Q12" s="12">
        <v>137488.30300000001</v>
      </c>
      <c r="R12" s="11">
        <v>8445008.7600000016</v>
      </c>
      <c r="S12" s="12">
        <v>385200.67599999998</v>
      </c>
      <c r="T12" s="11">
        <v>11664842.960000001</v>
      </c>
      <c r="U12" s="12">
        <v>659269.43999999994</v>
      </c>
      <c r="V12" s="11">
        <v>11111103.370000001</v>
      </c>
      <c r="W12" s="12">
        <v>515652.40299999999</v>
      </c>
      <c r="X12" s="11">
        <v>0</v>
      </c>
      <c r="Y12" s="12">
        <v>-125.696</v>
      </c>
      <c r="Z12" s="11">
        <v>1668219.0800000005</v>
      </c>
      <c r="AA12" s="12">
        <v>56522.93</v>
      </c>
      <c r="AB12" s="11">
        <v>2330834.44</v>
      </c>
      <c r="AC12" s="12">
        <v>75139.638999999996</v>
      </c>
      <c r="AD12" s="11">
        <v>990004.58</v>
      </c>
      <c r="AE12" s="12">
        <v>13758.921</v>
      </c>
      <c r="AF12" s="11">
        <v>1328623.23</v>
      </c>
      <c r="AG12" s="12">
        <v>56275.561999999998</v>
      </c>
      <c r="AH12" s="11">
        <v>1887860.67</v>
      </c>
      <c r="AI12" s="12">
        <v>264568.13799999998</v>
      </c>
      <c r="AJ12" s="11">
        <v>4362884.41</v>
      </c>
      <c r="AK12" s="12">
        <v>838256.58900000004</v>
      </c>
      <c r="AL12" s="16">
        <f t="shared" si="0"/>
        <v>85111711.719999999</v>
      </c>
      <c r="AM12" s="17">
        <f t="shared" si="0"/>
        <v>4808481.0750000002</v>
      </c>
    </row>
    <row r="13" spans="1:39" s="15" customFormat="1" ht="15" customHeight="1" x14ac:dyDescent="0.25">
      <c r="A13" s="10" t="s">
        <v>12</v>
      </c>
      <c r="B13" s="11">
        <v>7447759.6999999983</v>
      </c>
      <c r="C13" s="12">
        <v>302231.88699999999</v>
      </c>
      <c r="D13" s="11">
        <v>1078372.73</v>
      </c>
      <c r="E13" s="12">
        <v>12141.373</v>
      </c>
      <c r="F13" s="11">
        <v>12486441.200000001</v>
      </c>
      <c r="G13" s="12">
        <v>542096.75699999998</v>
      </c>
      <c r="H13" s="11">
        <v>873853.35</v>
      </c>
      <c r="I13" s="12">
        <v>68363.354000000007</v>
      </c>
      <c r="J13" s="11">
        <v>0</v>
      </c>
      <c r="K13" s="12">
        <v>0</v>
      </c>
      <c r="L13" s="11">
        <v>7014474.6199999973</v>
      </c>
      <c r="M13" s="12">
        <v>510613.96</v>
      </c>
      <c r="N13" s="11">
        <v>6834068.6899999995</v>
      </c>
      <c r="O13" s="12">
        <v>386877.78700000001</v>
      </c>
      <c r="P13" s="11">
        <v>3504099.4400000009</v>
      </c>
      <c r="Q13" s="12">
        <v>169877.93599999999</v>
      </c>
      <c r="R13" s="11">
        <v>7938955.3299999982</v>
      </c>
      <c r="S13" s="12">
        <v>407501.87300000002</v>
      </c>
      <c r="T13" s="11">
        <v>14051841.32</v>
      </c>
      <c r="U13" s="12">
        <v>699205.41700000002</v>
      </c>
      <c r="V13" s="11">
        <v>12644092.549999999</v>
      </c>
      <c r="W13" s="12">
        <v>503379.842</v>
      </c>
      <c r="X13" s="11">
        <v>0</v>
      </c>
      <c r="Y13" s="12">
        <v>-106.056</v>
      </c>
      <c r="Z13" s="11">
        <v>39382.720000000067</v>
      </c>
      <c r="AA13" s="12">
        <v>24199.46</v>
      </c>
      <c r="AB13" s="11">
        <v>1949006.5999999999</v>
      </c>
      <c r="AC13" s="12">
        <v>48311.362000000001</v>
      </c>
      <c r="AD13" s="11">
        <v>1839876.5299999993</v>
      </c>
      <c r="AE13" s="12">
        <v>32878.379999999997</v>
      </c>
      <c r="AF13" s="11">
        <v>2858475.86</v>
      </c>
      <c r="AG13" s="12">
        <v>119481.13400000001</v>
      </c>
      <c r="AH13" s="11">
        <v>4668991.8599999994</v>
      </c>
      <c r="AI13" s="12">
        <v>714315.7</v>
      </c>
      <c r="AJ13" s="11">
        <v>4554580.6500000004</v>
      </c>
      <c r="AK13" s="12">
        <v>859096</v>
      </c>
      <c r="AL13" s="16">
        <f t="shared" si="0"/>
        <v>89784273.149999991</v>
      </c>
      <c r="AM13" s="17">
        <f t="shared" si="0"/>
        <v>5400466.1660000002</v>
      </c>
    </row>
    <row r="14" spans="1:39" s="15" customFormat="1" ht="15" customHeight="1" x14ac:dyDescent="0.25">
      <c r="A14" s="10" t="s">
        <v>13</v>
      </c>
      <c r="B14" s="11">
        <v>8074664.4099999974</v>
      </c>
      <c r="C14" s="12">
        <v>348405.462</v>
      </c>
      <c r="D14" s="11">
        <v>968252.93999999983</v>
      </c>
      <c r="E14" s="12">
        <v>20900.308000000001</v>
      </c>
      <c r="F14" s="11">
        <v>12866335.570000002</v>
      </c>
      <c r="G14" s="12">
        <v>554358.53599999996</v>
      </c>
      <c r="H14" s="11">
        <v>7485136.4899999974</v>
      </c>
      <c r="I14" s="12">
        <v>162891.576</v>
      </c>
      <c r="J14" s="11">
        <v>0</v>
      </c>
      <c r="K14" s="12">
        <v>0</v>
      </c>
      <c r="L14" s="11">
        <v>26702475.139999993</v>
      </c>
      <c r="M14" s="12">
        <v>543086.34299999999</v>
      </c>
      <c r="N14" s="11">
        <v>8845657.3499999996</v>
      </c>
      <c r="O14" s="12">
        <v>383457.79700000002</v>
      </c>
      <c r="P14" s="11">
        <v>455083.35999999876</v>
      </c>
      <c r="Q14" s="12">
        <v>22510.91</v>
      </c>
      <c r="R14" s="11">
        <v>8416713.6800000016</v>
      </c>
      <c r="S14" s="12">
        <v>403596.42499999999</v>
      </c>
      <c r="T14" s="11">
        <v>13264594.57</v>
      </c>
      <c r="U14" s="12">
        <v>663355.66399999999</v>
      </c>
      <c r="V14" s="11">
        <v>12493122.97000001</v>
      </c>
      <c r="W14" s="12">
        <v>500574.125</v>
      </c>
      <c r="X14" s="11">
        <v>0</v>
      </c>
      <c r="Y14" s="12">
        <v>-129.624</v>
      </c>
      <c r="Z14" s="11">
        <v>1646157.2899999996</v>
      </c>
      <c r="AA14" s="12">
        <v>67261.835999999996</v>
      </c>
      <c r="AB14" s="11">
        <v>1687226.5299999998</v>
      </c>
      <c r="AC14" s="12">
        <v>47550.476999999999</v>
      </c>
      <c r="AD14" s="11">
        <v>2078712.7100000002</v>
      </c>
      <c r="AE14" s="12">
        <v>53660.88</v>
      </c>
      <c r="AF14" s="11">
        <v>3059116.47</v>
      </c>
      <c r="AG14" s="12">
        <v>122170.557</v>
      </c>
      <c r="AH14" s="11">
        <v>4658255.09</v>
      </c>
      <c r="AI14" s="12">
        <v>709511.33600000001</v>
      </c>
      <c r="AJ14" s="11">
        <v>4572699.45</v>
      </c>
      <c r="AK14" s="12">
        <v>858586</v>
      </c>
      <c r="AL14" s="16">
        <f t="shared" si="0"/>
        <v>117274204.02000001</v>
      </c>
      <c r="AM14" s="17">
        <f t="shared" si="0"/>
        <v>5461748.608</v>
      </c>
    </row>
    <row r="15" spans="1:39" s="15" customFormat="1" ht="15" customHeight="1" x14ac:dyDescent="0.25">
      <c r="A15" s="10" t="s">
        <v>14</v>
      </c>
      <c r="B15" s="11">
        <v>7275056.3400000017</v>
      </c>
      <c r="C15" s="12">
        <v>309899.58600000001</v>
      </c>
      <c r="D15" s="11">
        <v>179223.62999999995</v>
      </c>
      <c r="E15" s="12">
        <v>1247.509</v>
      </c>
      <c r="F15" s="11">
        <v>12921062.460000003</v>
      </c>
      <c r="G15" s="12">
        <v>523190.41899999999</v>
      </c>
      <c r="H15" s="11">
        <v>195190.80999999982</v>
      </c>
      <c r="I15" s="12">
        <v>24470.618999999999</v>
      </c>
      <c r="J15" s="11">
        <v>0</v>
      </c>
      <c r="K15" s="12">
        <v>0</v>
      </c>
      <c r="L15" s="11">
        <v>17192456.199999996</v>
      </c>
      <c r="M15" s="12">
        <v>556428.65099999995</v>
      </c>
      <c r="N15" s="11">
        <v>6212690.120000001</v>
      </c>
      <c r="O15" s="12">
        <v>280673.86300000001</v>
      </c>
      <c r="P15" s="11">
        <v>211553.64</v>
      </c>
      <c r="Q15" s="12">
        <v>3591.558</v>
      </c>
      <c r="R15" s="11">
        <v>7902878.5999999996</v>
      </c>
      <c r="S15" s="12">
        <v>387214.62199999997</v>
      </c>
      <c r="T15" s="11">
        <v>12574557.710000001</v>
      </c>
      <c r="U15" s="12">
        <v>633894.71699999995</v>
      </c>
      <c r="V15" s="11">
        <v>9449053.4299999978</v>
      </c>
      <c r="W15" s="12">
        <v>330708.951</v>
      </c>
      <c r="X15" s="11">
        <v>0</v>
      </c>
      <c r="Y15" s="12">
        <v>-118.822</v>
      </c>
      <c r="Z15" s="11">
        <v>1171782.57</v>
      </c>
      <c r="AA15" s="12">
        <v>-900.447</v>
      </c>
      <c r="AB15" s="11">
        <v>735310.74999999977</v>
      </c>
      <c r="AC15" s="12">
        <v>22347.623</v>
      </c>
      <c r="AD15" s="11">
        <v>127773.88</v>
      </c>
      <c r="AE15" s="12">
        <v>6957.1090000000004</v>
      </c>
      <c r="AF15" s="11">
        <v>1548430.5</v>
      </c>
      <c r="AG15" s="12">
        <v>59521.08</v>
      </c>
      <c r="AH15" s="11">
        <v>4559897.84</v>
      </c>
      <c r="AI15" s="12">
        <v>697082.228</v>
      </c>
      <c r="AJ15" s="11">
        <v>4518351.34</v>
      </c>
      <c r="AK15" s="12">
        <v>832047</v>
      </c>
      <c r="AL15" s="16">
        <f t="shared" si="0"/>
        <v>86775269.819999993</v>
      </c>
      <c r="AM15" s="17">
        <f t="shared" si="0"/>
        <v>4668256.2659999998</v>
      </c>
    </row>
    <row r="16" spans="1:39" s="15" customFormat="1" ht="15" customHeight="1" x14ac:dyDescent="0.25">
      <c r="A16" s="10" t="s">
        <v>15</v>
      </c>
      <c r="B16" s="11">
        <v>4663637.1600000011</v>
      </c>
      <c r="C16" s="12">
        <v>158664.334</v>
      </c>
      <c r="D16" s="11">
        <v>292684.86</v>
      </c>
      <c r="E16" s="12">
        <v>3351.893</v>
      </c>
      <c r="F16" s="11">
        <v>10512537.719999995</v>
      </c>
      <c r="G16" s="12">
        <v>417560.93199999997</v>
      </c>
      <c r="H16" s="11">
        <v>829639.65999999992</v>
      </c>
      <c r="I16" s="12">
        <v>17417.748</v>
      </c>
      <c r="J16" s="11">
        <v>0</v>
      </c>
      <c r="K16" s="12">
        <v>0</v>
      </c>
      <c r="L16" s="11">
        <v>12905790.070000002</v>
      </c>
      <c r="M16" s="12">
        <v>331740.59999999998</v>
      </c>
      <c r="N16" s="11">
        <v>7151442.8400000008</v>
      </c>
      <c r="O16" s="12">
        <v>382050.86800000002</v>
      </c>
      <c r="P16" s="11">
        <v>3333730.36</v>
      </c>
      <c r="Q16" s="12">
        <v>170913.28599999999</v>
      </c>
      <c r="R16" s="11">
        <v>8115067.0299999993</v>
      </c>
      <c r="S16" s="12">
        <v>409644.99599999998</v>
      </c>
      <c r="T16" s="11">
        <v>7563446.7800000031</v>
      </c>
      <c r="U16" s="12">
        <v>341644.16100000002</v>
      </c>
      <c r="V16" s="11">
        <v>14047601.550000001</v>
      </c>
      <c r="W16" s="12">
        <v>511191.549</v>
      </c>
      <c r="X16" s="11">
        <v>0</v>
      </c>
      <c r="Y16" s="12">
        <v>-131.58799999999999</v>
      </c>
      <c r="Z16" s="11">
        <v>20330.060000000001</v>
      </c>
      <c r="AA16" s="12">
        <v>-1509.797</v>
      </c>
      <c r="AB16" s="11">
        <v>613625.52999999991</v>
      </c>
      <c r="AC16" s="12">
        <v>8052.2719999999999</v>
      </c>
      <c r="AD16" s="11">
        <v>116508.11000000002</v>
      </c>
      <c r="AE16" s="12">
        <v>0</v>
      </c>
      <c r="AF16" s="11">
        <v>425800.44000000006</v>
      </c>
      <c r="AG16" s="12">
        <v>10661.894</v>
      </c>
      <c r="AH16" s="11">
        <v>3394783.55</v>
      </c>
      <c r="AI16" s="12">
        <v>452242.85399999999</v>
      </c>
      <c r="AJ16" s="11">
        <v>2276280.8200000003</v>
      </c>
      <c r="AK16" s="12">
        <v>357890.321</v>
      </c>
      <c r="AL16" s="16">
        <f t="shared" si="0"/>
        <v>76262906.540000007</v>
      </c>
      <c r="AM16" s="17">
        <f t="shared" si="0"/>
        <v>3571386.3229999999</v>
      </c>
    </row>
    <row r="17" spans="1:39" s="15" customFormat="1" ht="15" customHeight="1" x14ac:dyDescent="0.25">
      <c r="A17" s="10" t="s">
        <v>16</v>
      </c>
      <c r="B17" s="11">
        <v>8093965.7500000019</v>
      </c>
      <c r="C17" s="12">
        <v>355737.26299999998</v>
      </c>
      <c r="D17" s="11">
        <v>92979.079999999973</v>
      </c>
      <c r="E17" s="12">
        <v>3675.4780000000001</v>
      </c>
      <c r="F17" s="11">
        <v>13157943.080000002</v>
      </c>
      <c r="G17" s="12">
        <v>568704.11699999997</v>
      </c>
      <c r="H17" s="11">
        <v>202765.89000000028</v>
      </c>
      <c r="I17" s="12">
        <v>3036.877</v>
      </c>
      <c r="J17" s="11">
        <v>0</v>
      </c>
      <c r="K17" s="12">
        <v>0</v>
      </c>
      <c r="L17" s="11">
        <v>7126285.2799999993</v>
      </c>
      <c r="M17" s="12">
        <v>172550.22099999999</v>
      </c>
      <c r="N17" s="11">
        <v>8155367.6299999971</v>
      </c>
      <c r="O17" s="12">
        <v>361161.576</v>
      </c>
      <c r="P17" s="11">
        <v>3094124.4600000023</v>
      </c>
      <c r="Q17" s="12">
        <v>159789.177</v>
      </c>
      <c r="R17" s="11">
        <v>5143818.4199999981</v>
      </c>
      <c r="S17" s="12">
        <v>230231.21100000001</v>
      </c>
      <c r="T17" s="11">
        <v>11505921.909999996</v>
      </c>
      <c r="U17" s="12">
        <v>532641.27</v>
      </c>
      <c r="V17" s="11">
        <v>12770685.689999998</v>
      </c>
      <c r="W17" s="12">
        <v>499512.80699999997</v>
      </c>
      <c r="X17" s="11">
        <v>1920.41</v>
      </c>
      <c r="Y17" s="12">
        <v>-145.33600000000001</v>
      </c>
      <c r="Z17" s="11">
        <v>107382.16000000002</v>
      </c>
      <c r="AA17" s="12">
        <v>-735.51599999999996</v>
      </c>
      <c r="AB17" s="11">
        <v>194622.28999999998</v>
      </c>
      <c r="AC17" s="12">
        <v>6193.9920000000002</v>
      </c>
      <c r="AD17" s="11">
        <v>87822.469999999987</v>
      </c>
      <c r="AE17" s="12">
        <v>54628.866000000002</v>
      </c>
      <c r="AF17" s="11">
        <v>152989.20000000004</v>
      </c>
      <c r="AG17" s="12">
        <v>-948.53399999999999</v>
      </c>
      <c r="AH17" s="11">
        <v>1938382.68</v>
      </c>
      <c r="AI17" s="12">
        <v>205219.81599999999</v>
      </c>
      <c r="AJ17" s="11">
        <v>308241.62</v>
      </c>
      <c r="AK17" s="12">
        <v>-3577</v>
      </c>
      <c r="AL17" s="16">
        <f t="shared" si="0"/>
        <v>72135218.020000011</v>
      </c>
      <c r="AM17" s="17">
        <f t="shared" si="0"/>
        <v>3147676.2850000001</v>
      </c>
    </row>
    <row r="18" spans="1:39" s="15" customFormat="1" ht="15.75" customHeight="1" thickBot="1" x14ac:dyDescent="0.3">
      <c r="A18" s="10" t="s">
        <v>17</v>
      </c>
      <c r="B18" s="11">
        <v>5656587.1000000024</v>
      </c>
      <c r="C18" s="12">
        <v>253988.45499999999</v>
      </c>
      <c r="D18" s="11">
        <v>136415.99000000002</v>
      </c>
      <c r="E18" s="12">
        <v>-183.298</v>
      </c>
      <c r="F18" s="11">
        <v>8775595.9399999939</v>
      </c>
      <c r="G18" s="12">
        <v>360330.44400000002</v>
      </c>
      <c r="H18" s="11">
        <v>472183.5799999999</v>
      </c>
      <c r="I18" s="12">
        <v>5768.5020000000004</v>
      </c>
      <c r="J18" s="11">
        <v>0</v>
      </c>
      <c r="K18" s="12">
        <v>0</v>
      </c>
      <c r="L18" s="11">
        <v>2573253.0799999987</v>
      </c>
      <c r="M18" s="12">
        <v>77183.660999999993</v>
      </c>
      <c r="N18" s="11">
        <v>10643694.669999996</v>
      </c>
      <c r="O18" s="12">
        <v>416898.53</v>
      </c>
      <c r="P18" s="11">
        <v>3081646.2899999996</v>
      </c>
      <c r="Q18" s="12">
        <v>163718.87700000001</v>
      </c>
      <c r="R18" s="11">
        <v>7107344.4799999977</v>
      </c>
      <c r="S18" s="12">
        <v>405073.424</v>
      </c>
      <c r="T18" s="11">
        <v>14160129.539999997</v>
      </c>
      <c r="U18" s="12">
        <v>716679.72400000005</v>
      </c>
      <c r="V18" s="11">
        <v>9060280.5699999966</v>
      </c>
      <c r="W18" s="12">
        <v>337977.00900000002</v>
      </c>
      <c r="X18" s="11">
        <v>66680.12000000001</v>
      </c>
      <c r="Y18" s="12">
        <v>-160.066</v>
      </c>
      <c r="Z18" s="11">
        <v>297845.94</v>
      </c>
      <c r="AA18" s="12">
        <v>-723.70799999999997</v>
      </c>
      <c r="AB18" s="11">
        <v>57456.249999999985</v>
      </c>
      <c r="AC18" s="12">
        <v>1411.347</v>
      </c>
      <c r="AD18" s="11">
        <v>6413866.5199999996</v>
      </c>
      <c r="AE18" s="12">
        <v>77964.027000000002</v>
      </c>
      <c r="AF18" s="11">
        <v>1651815.7300000004</v>
      </c>
      <c r="AG18" s="12">
        <v>62482.019</v>
      </c>
      <c r="AH18" s="11">
        <v>4107240.82</v>
      </c>
      <c r="AI18" s="12">
        <v>626172.93000000005</v>
      </c>
      <c r="AJ18" s="11">
        <v>426846.47000000003</v>
      </c>
      <c r="AK18" s="12">
        <v>-6332</v>
      </c>
      <c r="AL18" s="18">
        <f t="shared" si="0"/>
        <v>74688883.089999974</v>
      </c>
      <c r="AM18" s="19">
        <f t="shared" si="0"/>
        <v>3498249.8770000003</v>
      </c>
    </row>
    <row r="19" spans="1:39" s="15" customFormat="1" ht="15.75" customHeight="1" thickBot="1" x14ac:dyDescent="0.3">
      <c r="A19" s="10" t="s">
        <v>0</v>
      </c>
      <c r="B19" s="20">
        <f>SUM(B7:B18)</f>
        <v>67176647.510000005</v>
      </c>
      <c r="C19" s="21">
        <f t="shared" ref="C19" si="1">SUM(C7:C18)</f>
        <v>2945722.8469999996</v>
      </c>
      <c r="D19" s="20">
        <f>SUM(D7:D18)</f>
        <v>4871200.6900000004</v>
      </c>
      <c r="E19" s="21">
        <f t="shared" ref="E19:G19" si="2">SUM(E7:E18)</f>
        <v>102411.785</v>
      </c>
      <c r="F19" s="20">
        <f>SUM(F7:F18)</f>
        <v>133022810.67000002</v>
      </c>
      <c r="G19" s="21">
        <f t="shared" si="2"/>
        <v>5895939.4049999993</v>
      </c>
      <c r="H19" s="20">
        <f>SUM(H7:H18)</f>
        <v>18741204.719999995</v>
      </c>
      <c r="I19" s="21">
        <f t="shared" ref="I19:AM19" si="3">SUM(I7:I18)</f>
        <v>560983.13800000004</v>
      </c>
      <c r="J19" s="20">
        <f>SUM(J7:J18)</f>
        <v>0</v>
      </c>
      <c r="K19" s="21">
        <f>SUM(K7:K18)</f>
        <v>0</v>
      </c>
      <c r="L19" s="20">
        <f>SUM(L7:L18)</f>
        <v>115791011.89999998</v>
      </c>
      <c r="M19" s="21">
        <f>SUM(M7:M18)</f>
        <v>3726270.2589999996</v>
      </c>
      <c r="N19" s="20">
        <f>SUM(N7:N18)</f>
        <v>93942641.530000001</v>
      </c>
      <c r="O19" s="21">
        <f t="shared" ref="O19" si="4">SUM(O7:O18)</f>
        <v>4309972.5669999989</v>
      </c>
      <c r="P19" s="20">
        <f>SUM(P7:P18)</f>
        <v>26668533.859999999</v>
      </c>
      <c r="Q19" s="21">
        <f t="shared" ref="Q19:S19" si="5">SUM(Q7:Q18)</f>
        <v>1395140.9039999999</v>
      </c>
      <c r="R19" s="20">
        <f>SUM(R7:R18)</f>
        <v>82400050.74000001</v>
      </c>
      <c r="S19" s="21">
        <f t="shared" si="5"/>
        <v>4196213.6199999992</v>
      </c>
      <c r="T19" s="20">
        <f>SUM(T7:T18)</f>
        <v>126815404.43000001</v>
      </c>
      <c r="U19" s="21">
        <f t="shared" ref="U19:W19" si="6">SUM(U7:U18)</f>
        <v>6367164.8909999998</v>
      </c>
      <c r="V19" s="20">
        <f>SUM(V7:V18)</f>
        <v>129060037.48999999</v>
      </c>
      <c r="W19" s="21">
        <f t="shared" si="6"/>
        <v>5048241.51</v>
      </c>
      <c r="X19" s="20">
        <f>SUM(X7:X18)</f>
        <v>73805.100000000006</v>
      </c>
      <c r="Y19" s="21">
        <f>SUM(Y7:Y18)</f>
        <v>-1602.624</v>
      </c>
      <c r="Z19" s="20">
        <f t="shared" si="3"/>
        <v>8446141.5999999996</v>
      </c>
      <c r="AA19" s="21">
        <f t="shared" si="3"/>
        <v>224445.94699999999</v>
      </c>
      <c r="AB19" s="20">
        <f t="shared" si="3"/>
        <v>11590411.889999997</v>
      </c>
      <c r="AC19" s="21">
        <f t="shared" si="3"/>
        <v>339292.38700000005</v>
      </c>
      <c r="AD19" s="20">
        <f t="shared" si="3"/>
        <v>12209037.489999998</v>
      </c>
      <c r="AE19" s="21">
        <f t="shared" si="3"/>
        <v>247240.226</v>
      </c>
      <c r="AF19" s="20">
        <f t="shared" si="3"/>
        <v>15716967.42</v>
      </c>
      <c r="AG19" s="21">
        <f t="shared" si="3"/>
        <v>610427.36595999997</v>
      </c>
      <c r="AH19" s="20">
        <f t="shared" si="3"/>
        <v>30335688.600000001</v>
      </c>
      <c r="AI19" s="21">
        <f t="shared" si="3"/>
        <v>4342426.0199999996</v>
      </c>
      <c r="AJ19" s="20">
        <f t="shared" si="3"/>
        <v>43002129.939999998</v>
      </c>
      <c r="AK19" s="21">
        <f t="shared" si="3"/>
        <v>7801645.5030000005</v>
      </c>
      <c r="AL19" s="22">
        <f t="shared" si="3"/>
        <v>919863725.57999969</v>
      </c>
      <c r="AM19" s="23">
        <f t="shared" si="3"/>
        <v>48111935.750960007</v>
      </c>
    </row>
    <row r="20" spans="1:39" x14ac:dyDescent="0.25">
      <c r="B20" s="24"/>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row>
    <row r="21" spans="1:39" ht="15" customHeight="1" x14ac:dyDescent="0.25">
      <c r="AL21" s="26"/>
    </row>
    <row r="23" spans="1:39" x14ac:dyDescent="0.25">
      <c r="D23" s="27"/>
      <c r="E23" s="27"/>
      <c r="F23" s="28"/>
      <c r="G23" s="28"/>
      <c r="H23" s="28"/>
      <c r="I23" s="28"/>
      <c r="J23" s="28"/>
      <c r="K23" s="28"/>
      <c r="L23" s="28"/>
      <c r="M23" s="28"/>
    </row>
    <row r="24" spans="1:39" x14ac:dyDescent="0.2">
      <c r="B24" s="1"/>
      <c r="C24" s="1"/>
      <c r="D24" s="1"/>
      <c r="E24" s="1"/>
    </row>
    <row r="25" spans="1:39" x14ac:dyDescent="0.2">
      <c r="B25" s="29"/>
      <c r="C25" s="29"/>
      <c r="D25" s="1"/>
      <c r="E25" s="1"/>
    </row>
    <row r="26" spans="1:39" x14ac:dyDescent="0.25">
      <c r="A26" s="30" t="s">
        <v>22</v>
      </c>
      <c r="C26" s="3"/>
    </row>
    <row r="27" spans="1:39" ht="15.75" customHeight="1" x14ac:dyDescent="0.25">
      <c r="A27" s="47" t="s">
        <v>47</v>
      </c>
      <c r="B27" s="47"/>
      <c r="C27" s="47"/>
      <c r="D27" s="47"/>
      <c r="E27" s="47"/>
      <c r="F27" s="47"/>
      <c r="G27" s="47"/>
      <c r="H27" s="47"/>
    </row>
    <row r="28" spans="1:39" x14ac:dyDescent="0.25">
      <c r="A28" s="47"/>
      <c r="B28" s="47"/>
      <c r="C28" s="47"/>
      <c r="D28" s="47"/>
      <c r="E28" s="47"/>
      <c r="F28" s="47"/>
      <c r="G28" s="47"/>
      <c r="H28" s="47"/>
    </row>
    <row r="29" spans="1:39" x14ac:dyDescent="0.25">
      <c r="A29" s="47"/>
      <c r="B29" s="47"/>
      <c r="C29" s="47"/>
      <c r="D29" s="47"/>
      <c r="E29" s="47"/>
      <c r="F29" s="47"/>
      <c r="G29" s="47"/>
      <c r="H29" s="47"/>
    </row>
    <row r="31" spans="1:39" x14ac:dyDescent="0.25">
      <c r="A31" s="3" t="s">
        <v>23</v>
      </c>
      <c r="C31" s="3"/>
    </row>
  </sheetData>
  <mergeCells count="27">
    <mergeCell ref="L5:M5"/>
    <mergeCell ref="B1:AM1"/>
    <mergeCell ref="B2:AM2"/>
    <mergeCell ref="B3:AM3"/>
    <mergeCell ref="B4:AC4"/>
    <mergeCell ref="AD4:AG4"/>
    <mergeCell ref="AH4:AK4"/>
    <mergeCell ref="AL4:AM4"/>
    <mergeCell ref="AL5:AM5"/>
    <mergeCell ref="AH5:AI5"/>
    <mergeCell ref="AJ5:AK5"/>
    <mergeCell ref="A27:H29"/>
    <mergeCell ref="Z5:AA5"/>
    <mergeCell ref="AB5:AC5"/>
    <mergeCell ref="AD5:AE5"/>
    <mergeCell ref="AF5:AG5"/>
    <mergeCell ref="N5:O5"/>
    <mergeCell ref="P5:Q5"/>
    <mergeCell ref="R5:S5"/>
    <mergeCell ref="T5:U5"/>
    <mergeCell ref="V5:W5"/>
    <mergeCell ref="X5:Y5"/>
    <mergeCell ref="B5:C5"/>
    <mergeCell ref="D5:E5"/>
    <mergeCell ref="F5:G5"/>
    <mergeCell ref="H5:I5"/>
    <mergeCell ref="J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1149-9DFD-4D39-9E17-1BBF431CC72D}">
  <dimension ref="A1:O23"/>
  <sheetViews>
    <sheetView workbookViewId="0">
      <selection activeCell="B7" sqref="B7:O19"/>
    </sheetView>
  </sheetViews>
  <sheetFormatPr defaultColWidth="8.7109375" defaultRowHeight="12.75" x14ac:dyDescent="0.2"/>
  <cols>
    <col min="1" max="1" width="11.85546875" style="1" bestFit="1" customWidth="1"/>
    <col min="2" max="2" width="12.140625" style="1" bestFit="1" customWidth="1"/>
    <col min="3" max="3" width="11.28515625" style="1" customWidth="1"/>
    <col min="4" max="4" width="12.7109375" style="1" bestFit="1" customWidth="1"/>
    <col min="5" max="5" width="11.5703125" style="1" bestFit="1" customWidth="1"/>
    <col min="6" max="6" width="11.42578125" style="1" customWidth="1"/>
    <col min="7" max="7" width="10.42578125" style="1" customWidth="1"/>
    <col min="8" max="8" width="12.7109375" style="1" bestFit="1" customWidth="1"/>
    <col min="9" max="9" width="11.5703125" style="1" bestFit="1" customWidth="1"/>
    <col min="10" max="10" width="12.7109375" style="1" bestFit="1" customWidth="1"/>
    <col min="11" max="11" width="11.5703125" style="1" bestFit="1" customWidth="1"/>
    <col min="12" max="13" width="11.5703125" style="1" customWidth="1"/>
    <col min="14" max="14" width="14" style="1" bestFit="1" customWidth="1"/>
    <col min="15" max="15" width="12.7109375" style="1" bestFit="1" customWidth="1"/>
    <col min="16" max="16384" width="8.7109375" style="1"/>
  </cols>
  <sheetData>
    <row r="1" spans="1:15" s="3" customFormat="1" x14ac:dyDescent="0.25">
      <c r="A1" s="2"/>
      <c r="B1" s="50" t="s">
        <v>33</v>
      </c>
      <c r="C1" s="50"/>
      <c r="D1" s="50"/>
      <c r="E1" s="50"/>
      <c r="F1" s="50"/>
      <c r="G1" s="50"/>
      <c r="H1" s="50"/>
      <c r="I1" s="50"/>
      <c r="J1" s="50"/>
      <c r="K1" s="50"/>
      <c r="L1" s="50"/>
      <c r="M1" s="50"/>
      <c r="N1" s="50"/>
      <c r="O1" s="50"/>
    </row>
    <row r="2" spans="1:15" s="3" customFormat="1" x14ac:dyDescent="0.25">
      <c r="A2" s="2"/>
      <c r="B2" s="50" t="s">
        <v>53</v>
      </c>
      <c r="C2" s="50"/>
      <c r="D2" s="50"/>
      <c r="E2" s="50"/>
      <c r="F2" s="50"/>
      <c r="G2" s="50"/>
      <c r="H2" s="50"/>
      <c r="I2" s="50"/>
      <c r="J2" s="50"/>
      <c r="K2" s="50"/>
      <c r="L2" s="50"/>
      <c r="M2" s="50"/>
      <c r="N2" s="50"/>
      <c r="O2" s="50"/>
    </row>
    <row r="3" spans="1:15" s="3" customFormat="1" x14ac:dyDescent="0.25">
      <c r="A3" s="2"/>
      <c r="B3" s="50" t="s">
        <v>19</v>
      </c>
      <c r="C3" s="50"/>
      <c r="D3" s="50"/>
      <c r="E3" s="50"/>
      <c r="F3" s="50"/>
      <c r="G3" s="50"/>
      <c r="H3" s="50"/>
      <c r="I3" s="50"/>
      <c r="J3" s="50"/>
      <c r="K3" s="50"/>
      <c r="L3" s="50"/>
      <c r="M3" s="50"/>
      <c r="N3" s="50"/>
      <c r="O3" s="50"/>
    </row>
    <row r="4" spans="1:15" s="3" customFormat="1" ht="13.5" thickBot="1" x14ac:dyDescent="0.3">
      <c r="A4" s="2"/>
    </row>
    <row r="5" spans="1:15" s="4" customFormat="1" ht="13.5" thickBot="1" x14ac:dyDescent="0.3">
      <c r="B5" s="54" t="s">
        <v>34</v>
      </c>
      <c r="C5" s="55"/>
      <c r="D5" s="48" t="s">
        <v>35</v>
      </c>
      <c r="E5" s="49"/>
      <c r="F5" s="48" t="s">
        <v>36</v>
      </c>
      <c r="G5" s="49"/>
      <c r="H5" s="48" t="s">
        <v>37</v>
      </c>
      <c r="I5" s="49"/>
      <c r="J5" s="48" t="s">
        <v>38</v>
      </c>
      <c r="K5" s="49"/>
      <c r="L5" s="48" t="s">
        <v>51</v>
      </c>
      <c r="M5" s="49"/>
      <c r="N5" s="48" t="s">
        <v>18</v>
      </c>
      <c r="O5" s="49"/>
    </row>
    <row r="6" spans="1:15" s="5" customFormat="1" ht="26.25" thickBot="1" x14ac:dyDescent="0.3">
      <c r="A6" s="31" t="s">
        <v>49</v>
      </c>
      <c r="B6" s="6" t="s">
        <v>20</v>
      </c>
      <c r="C6" s="7" t="s">
        <v>21</v>
      </c>
      <c r="D6" s="6" t="s">
        <v>20</v>
      </c>
      <c r="E6" s="7" t="s">
        <v>21</v>
      </c>
      <c r="F6" s="6" t="s">
        <v>20</v>
      </c>
      <c r="G6" s="7" t="s">
        <v>21</v>
      </c>
      <c r="H6" s="6" t="s">
        <v>20</v>
      </c>
      <c r="I6" s="7" t="s">
        <v>21</v>
      </c>
      <c r="J6" s="6" t="s">
        <v>20</v>
      </c>
      <c r="K6" s="7" t="s">
        <v>21</v>
      </c>
      <c r="L6" s="6" t="s">
        <v>20</v>
      </c>
      <c r="M6" s="7" t="s">
        <v>21</v>
      </c>
      <c r="N6" s="32" t="s">
        <v>20</v>
      </c>
      <c r="O6" s="33" t="s">
        <v>21</v>
      </c>
    </row>
    <row r="7" spans="1:15" s="3" customFormat="1" ht="15" customHeight="1" x14ac:dyDescent="0.25">
      <c r="A7" s="2" t="s">
        <v>6</v>
      </c>
      <c r="B7" s="11">
        <v>95942.12</v>
      </c>
      <c r="C7" s="12">
        <v>1549.3209999999999</v>
      </c>
      <c r="D7" s="11">
        <v>28578.91</v>
      </c>
      <c r="E7" s="12">
        <v>992.16800000000001</v>
      </c>
      <c r="F7" s="34">
        <v>0</v>
      </c>
      <c r="G7" s="35">
        <v>0</v>
      </c>
      <c r="H7" s="34">
        <v>999.82</v>
      </c>
      <c r="I7" s="35">
        <v>32.192999999999998</v>
      </c>
      <c r="J7" s="34">
        <v>12295.02</v>
      </c>
      <c r="K7" s="35">
        <v>440.85</v>
      </c>
      <c r="L7" s="36">
        <v>0</v>
      </c>
      <c r="M7" s="36">
        <v>0</v>
      </c>
      <c r="N7" s="37">
        <v>137815.87</v>
      </c>
      <c r="O7" s="38">
        <v>3014.5320000000002</v>
      </c>
    </row>
    <row r="8" spans="1:15" s="3" customFormat="1" ht="15" customHeight="1" x14ac:dyDescent="0.25">
      <c r="A8" s="2" t="s">
        <v>7</v>
      </c>
      <c r="B8" s="11">
        <v>77368.160000000003</v>
      </c>
      <c r="C8" s="12">
        <v>1279.31</v>
      </c>
      <c r="D8" s="11">
        <v>12466.91</v>
      </c>
      <c r="E8" s="12">
        <v>520.62800000000004</v>
      </c>
      <c r="F8" s="34">
        <v>0</v>
      </c>
      <c r="G8" s="35">
        <v>0</v>
      </c>
      <c r="H8" s="34">
        <v>2700.21</v>
      </c>
      <c r="I8" s="35">
        <v>119.9</v>
      </c>
      <c r="J8" s="34">
        <v>26037.78</v>
      </c>
      <c r="K8" s="35">
        <v>1146.3</v>
      </c>
      <c r="L8" s="36">
        <v>0</v>
      </c>
      <c r="M8" s="39">
        <v>0</v>
      </c>
      <c r="N8" s="34">
        <v>118573.06000000001</v>
      </c>
      <c r="O8" s="35">
        <v>3066.1379999999999</v>
      </c>
    </row>
    <row r="9" spans="1:15" s="3" customFormat="1" ht="15" customHeight="1" x14ac:dyDescent="0.25">
      <c r="A9" s="2" t="s">
        <v>8</v>
      </c>
      <c r="B9" s="11">
        <v>70933.59</v>
      </c>
      <c r="C9" s="12">
        <v>1153.971</v>
      </c>
      <c r="D9" s="11">
        <v>29103.89</v>
      </c>
      <c r="E9" s="12">
        <v>1109.577</v>
      </c>
      <c r="F9" s="34">
        <v>0</v>
      </c>
      <c r="G9" s="35">
        <v>0</v>
      </c>
      <c r="H9" s="34">
        <v>3930.67</v>
      </c>
      <c r="I9" s="35">
        <v>148.28100000000001</v>
      </c>
      <c r="J9" s="34">
        <v>129178.24000000001</v>
      </c>
      <c r="K9" s="35">
        <v>4819.2299999999996</v>
      </c>
      <c r="L9" s="36">
        <v>0</v>
      </c>
      <c r="M9" s="39">
        <v>0</v>
      </c>
      <c r="N9" s="34">
        <v>233146.39</v>
      </c>
      <c r="O9" s="35">
        <v>7231.0589999999993</v>
      </c>
    </row>
    <row r="10" spans="1:15" s="3" customFormat="1" ht="15" customHeight="1" x14ac:dyDescent="0.25">
      <c r="A10" s="2" t="s">
        <v>9</v>
      </c>
      <c r="B10" s="11">
        <v>0</v>
      </c>
      <c r="C10" s="12">
        <v>0</v>
      </c>
      <c r="D10" s="11">
        <v>17001.52</v>
      </c>
      <c r="E10" s="12">
        <v>646.673</v>
      </c>
      <c r="F10" s="34">
        <v>0</v>
      </c>
      <c r="G10" s="35">
        <v>0</v>
      </c>
      <c r="H10" s="34">
        <v>3582.99</v>
      </c>
      <c r="I10" s="35">
        <v>124.85599999999999</v>
      </c>
      <c r="J10" s="34">
        <v>138768.44</v>
      </c>
      <c r="K10" s="35">
        <v>5385.87</v>
      </c>
      <c r="L10" s="36">
        <v>0</v>
      </c>
      <c r="M10" s="39">
        <v>0</v>
      </c>
      <c r="N10" s="34">
        <v>159352.95000000001</v>
      </c>
      <c r="O10" s="35">
        <v>6157.3989999999994</v>
      </c>
    </row>
    <row r="11" spans="1:15" s="3" customFormat="1" ht="15" customHeight="1" x14ac:dyDescent="0.25">
      <c r="A11" s="2" t="s">
        <v>10</v>
      </c>
      <c r="B11" s="11">
        <v>185186.26</v>
      </c>
      <c r="C11" s="12">
        <v>2926.3870000000002</v>
      </c>
      <c r="D11" s="11">
        <v>9657.84</v>
      </c>
      <c r="E11" s="12">
        <v>357.40199999999999</v>
      </c>
      <c r="F11" s="34">
        <v>0</v>
      </c>
      <c r="G11" s="35">
        <v>0</v>
      </c>
      <c r="H11" s="34">
        <v>581.94000000000005</v>
      </c>
      <c r="I11" s="35">
        <v>15.782</v>
      </c>
      <c r="J11" s="34">
        <v>139413.82</v>
      </c>
      <c r="K11" s="35">
        <v>5239.05</v>
      </c>
      <c r="L11" s="36">
        <v>0</v>
      </c>
      <c r="M11" s="39">
        <v>0</v>
      </c>
      <c r="N11" s="34">
        <v>334839.86</v>
      </c>
      <c r="O11" s="35">
        <v>8538.621000000001</v>
      </c>
    </row>
    <row r="12" spans="1:15" s="3" customFormat="1" ht="15" customHeight="1" x14ac:dyDescent="0.25">
      <c r="A12" s="2" t="s">
        <v>11</v>
      </c>
      <c r="B12" s="11">
        <v>132371.47</v>
      </c>
      <c r="C12" s="12">
        <v>2101.5100000000002</v>
      </c>
      <c r="D12" s="11">
        <v>14236.21</v>
      </c>
      <c r="E12" s="12">
        <v>456.089</v>
      </c>
      <c r="F12" s="34">
        <v>0</v>
      </c>
      <c r="G12" s="35">
        <v>0</v>
      </c>
      <c r="H12" s="34">
        <v>0</v>
      </c>
      <c r="I12" s="35">
        <v>0</v>
      </c>
      <c r="J12" s="34">
        <v>91686.37</v>
      </c>
      <c r="K12" s="35">
        <v>3425.94</v>
      </c>
      <c r="L12" s="36">
        <v>0</v>
      </c>
      <c r="M12" s="39">
        <v>0</v>
      </c>
      <c r="N12" s="34">
        <v>238294.05</v>
      </c>
      <c r="O12" s="35">
        <v>5983.5390000000007</v>
      </c>
    </row>
    <row r="13" spans="1:15" s="3" customFormat="1" ht="15" customHeight="1" x14ac:dyDescent="0.25">
      <c r="A13" s="2" t="s">
        <v>12</v>
      </c>
      <c r="B13" s="11">
        <v>124033.87</v>
      </c>
      <c r="C13" s="12">
        <v>1952.711</v>
      </c>
      <c r="D13" s="11">
        <v>26037.18</v>
      </c>
      <c r="E13" s="12">
        <v>914.02499999999998</v>
      </c>
      <c r="F13" s="34">
        <v>0</v>
      </c>
      <c r="G13" s="35">
        <v>0</v>
      </c>
      <c r="H13" s="34">
        <v>71.61</v>
      </c>
      <c r="I13" s="35">
        <v>1.927</v>
      </c>
      <c r="J13" s="34">
        <v>79179.92</v>
      </c>
      <c r="K13" s="35">
        <v>2756.82</v>
      </c>
      <c r="L13" s="36">
        <v>0</v>
      </c>
      <c r="M13" s="39">
        <v>0</v>
      </c>
      <c r="N13" s="34">
        <v>229322.57999999996</v>
      </c>
      <c r="O13" s="35">
        <v>5625.4830000000002</v>
      </c>
    </row>
    <row r="14" spans="1:15" s="3" customFormat="1" ht="15" customHeight="1" x14ac:dyDescent="0.25">
      <c r="A14" s="2" t="s">
        <v>13</v>
      </c>
      <c r="B14" s="11">
        <v>233372.15</v>
      </c>
      <c r="C14" s="12">
        <v>3608.893</v>
      </c>
      <c r="D14" s="11">
        <v>28485.94</v>
      </c>
      <c r="E14" s="12">
        <v>919.35799999999995</v>
      </c>
      <c r="F14" s="34">
        <v>0</v>
      </c>
      <c r="G14" s="35">
        <v>0</v>
      </c>
      <c r="H14" s="34">
        <v>0</v>
      </c>
      <c r="I14" s="35">
        <v>0</v>
      </c>
      <c r="J14" s="34">
        <v>0</v>
      </c>
      <c r="K14" s="35">
        <v>0</v>
      </c>
      <c r="L14" s="36">
        <v>0</v>
      </c>
      <c r="M14" s="39">
        <v>0</v>
      </c>
      <c r="N14" s="34">
        <v>261858.09</v>
      </c>
      <c r="O14" s="35">
        <v>4528.2510000000002</v>
      </c>
    </row>
    <row r="15" spans="1:15" s="3" customFormat="1" ht="15" customHeight="1" x14ac:dyDescent="0.25">
      <c r="A15" s="2" t="s">
        <v>14</v>
      </c>
      <c r="B15" s="11">
        <v>240721.24</v>
      </c>
      <c r="C15" s="12">
        <v>3749.3159999999998</v>
      </c>
      <c r="D15" s="11">
        <v>20967.66</v>
      </c>
      <c r="E15" s="12">
        <v>727.32899999999995</v>
      </c>
      <c r="F15" s="34">
        <v>0</v>
      </c>
      <c r="G15" s="35">
        <v>0</v>
      </c>
      <c r="H15" s="34">
        <v>0</v>
      </c>
      <c r="I15" s="35">
        <v>0</v>
      </c>
      <c r="J15" s="34">
        <v>0</v>
      </c>
      <c r="K15" s="35">
        <v>0</v>
      </c>
      <c r="L15" s="36">
        <v>0</v>
      </c>
      <c r="M15" s="39">
        <v>0</v>
      </c>
      <c r="N15" s="34">
        <v>261688.9</v>
      </c>
      <c r="O15" s="35">
        <v>4476.6449999999995</v>
      </c>
    </row>
    <row r="16" spans="1:15" s="3" customFormat="1" ht="15" customHeight="1" x14ac:dyDescent="0.25">
      <c r="A16" s="2" t="s">
        <v>15</v>
      </c>
      <c r="B16" s="11">
        <v>236848.09</v>
      </c>
      <c r="C16" s="12">
        <v>3721.6669999999999</v>
      </c>
      <c r="D16" s="11">
        <v>34737.22</v>
      </c>
      <c r="E16" s="12">
        <v>1163.431</v>
      </c>
      <c r="F16" s="34">
        <v>744.57</v>
      </c>
      <c r="G16" s="35">
        <v>24.725000000000001</v>
      </c>
      <c r="H16" s="34">
        <v>0</v>
      </c>
      <c r="I16" s="35">
        <v>0</v>
      </c>
      <c r="J16" s="34">
        <v>34111.760000000002</v>
      </c>
      <c r="K16" s="35">
        <v>1242.1199999999999</v>
      </c>
      <c r="L16" s="36">
        <v>0</v>
      </c>
      <c r="M16" s="39">
        <v>0</v>
      </c>
      <c r="N16" s="34">
        <v>306441.64</v>
      </c>
      <c r="O16" s="35">
        <v>6151.9430000000002</v>
      </c>
    </row>
    <row r="17" spans="1:15" s="3" customFormat="1" ht="15" customHeight="1" x14ac:dyDescent="0.25">
      <c r="A17" s="2" t="s">
        <v>16</v>
      </c>
      <c r="B17" s="11">
        <v>206148.45</v>
      </c>
      <c r="C17" s="12">
        <v>3370.1779999999999</v>
      </c>
      <c r="D17" s="11">
        <v>38564.89</v>
      </c>
      <c r="E17" s="12">
        <v>1439.1179999999999</v>
      </c>
      <c r="F17" s="34">
        <v>507.82</v>
      </c>
      <c r="G17" s="35">
        <v>20.776</v>
      </c>
      <c r="H17" s="34">
        <v>0</v>
      </c>
      <c r="I17" s="35">
        <v>0</v>
      </c>
      <c r="J17" s="34">
        <v>0</v>
      </c>
      <c r="K17" s="35">
        <v>0</v>
      </c>
      <c r="L17" s="36">
        <v>0</v>
      </c>
      <c r="M17" s="39">
        <v>0</v>
      </c>
      <c r="N17" s="34">
        <v>245221.16000000003</v>
      </c>
      <c r="O17" s="35">
        <v>4830.0720000000001</v>
      </c>
    </row>
    <row r="18" spans="1:15" s="3" customFormat="1" ht="15.75" customHeight="1" thickBot="1" x14ac:dyDescent="0.3">
      <c r="A18" s="2" t="s">
        <v>17</v>
      </c>
      <c r="B18" s="11">
        <v>225149.92</v>
      </c>
      <c r="C18" s="12">
        <v>3678.819</v>
      </c>
      <c r="D18" s="11">
        <v>40741.269999999997</v>
      </c>
      <c r="E18" s="12">
        <v>1612.78</v>
      </c>
      <c r="F18" s="34">
        <v>50.11</v>
      </c>
      <c r="G18" s="40">
        <v>2.145</v>
      </c>
      <c r="H18" s="34">
        <v>11.72</v>
      </c>
      <c r="I18" s="35">
        <v>0.48599999999999999</v>
      </c>
      <c r="J18" s="34">
        <v>0</v>
      </c>
      <c r="K18" s="35">
        <v>0</v>
      </c>
      <c r="L18" s="41">
        <v>0</v>
      </c>
      <c r="M18" s="39">
        <v>0</v>
      </c>
      <c r="N18" s="42">
        <v>265953.01999999996</v>
      </c>
      <c r="O18" s="43">
        <v>5294.2300000000005</v>
      </c>
    </row>
    <row r="19" spans="1:15" s="3" customFormat="1" ht="15.75" customHeight="1" thickBot="1" x14ac:dyDescent="0.3">
      <c r="A19" s="2" t="s">
        <v>0</v>
      </c>
      <c r="B19" s="20">
        <v>1828075.3199999998</v>
      </c>
      <c r="C19" s="21">
        <v>29092.082999999999</v>
      </c>
      <c r="D19" s="20">
        <v>300579.44</v>
      </c>
      <c r="E19" s="21">
        <v>10858.578000000001</v>
      </c>
      <c r="F19" s="20">
        <v>1302.5</v>
      </c>
      <c r="G19" s="21">
        <v>47.646000000000008</v>
      </c>
      <c r="H19" s="20">
        <v>11878.960000000001</v>
      </c>
      <c r="I19" s="21">
        <v>443.42500000000001</v>
      </c>
      <c r="J19" s="20">
        <v>650671.35</v>
      </c>
      <c r="K19" s="21">
        <v>24456.179999999997</v>
      </c>
      <c r="L19" s="20">
        <v>0</v>
      </c>
      <c r="M19" s="21">
        <v>0</v>
      </c>
      <c r="N19" s="44">
        <v>2792507.57</v>
      </c>
      <c r="O19" s="43">
        <v>64897.911999999997</v>
      </c>
    </row>
    <row r="20" spans="1:15" s="3" customFormat="1" x14ac:dyDescent="0.25">
      <c r="A20" s="2"/>
    </row>
    <row r="22" spans="1:15" x14ac:dyDescent="0.2">
      <c r="A22" s="45" t="s">
        <v>48</v>
      </c>
    </row>
    <row r="23" spans="1:15" x14ac:dyDescent="0.2">
      <c r="A23" s="46" t="s">
        <v>50</v>
      </c>
    </row>
  </sheetData>
  <mergeCells count="10">
    <mergeCell ref="B1:O1"/>
    <mergeCell ref="B2:O2"/>
    <mergeCell ref="B3:O3"/>
    <mergeCell ref="B5:C5"/>
    <mergeCell ref="D5:E5"/>
    <mergeCell ref="F5:G5"/>
    <mergeCell ref="H5:I5"/>
    <mergeCell ref="J5:K5"/>
    <mergeCell ref="N5:O5"/>
    <mergeCell ref="L5:M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ELL Generation 2023</vt:lpstr>
      <vt:lpstr>ELL Co-Generation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2022-06-09T15:40:58Z</dcterms:created>
  <dcterms:modified xsi:type="dcterms:W3CDTF">2024-06-06T17:08:11Z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91f082-e357-48ae-be1c-7e151bab59c6_Enabled">
    <vt:lpwstr>true</vt:lpwstr>
  </property>
  <property fmtid="{D5CDD505-2E9C-101B-9397-08002B2CF9AE}" pid="3" name="MSIP_Label_4391f082-e357-48ae-be1c-7e151bab59c6_SetDate">
    <vt:lpwstr>2022-06-09T15:41:04Z</vt:lpwstr>
  </property>
  <property fmtid="{D5CDD505-2E9C-101B-9397-08002B2CF9AE}" pid="4" name="MSIP_Label_4391f082-e357-48ae-be1c-7e151bab59c6_Method">
    <vt:lpwstr>Standard</vt:lpwstr>
  </property>
  <property fmtid="{D5CDD505-2E9C-101B-9397-08002B2CF9AE}" pid="5" name="MSIP_Label_4391f082-e357-48ae-be1c-7e151bab59c6_Name">
    <vt:lpwstr>4391f082-e357-48ae-be1c-7e151bab59c6</vt:lpwstr>
  </property>
  <property fmtid="{D5CDD505-2E9C-101B-9397-08002B2CF9AE}" pid="6" name="MSIP_Label_4391f082-e357-48ae-be1c-7e151bab59c6_SiteId">
    <vt:lpwstr>e0c13469-6a2d-4ac3-835b-8ec9ed03c9a7</vt:lpwstr>
  </property>
  <property fmtid="{D5CDD505-2E9C-101B-9397-08002B2CF9AE}" pid="7" name="MSIP_Label_4391f082-e357-48ae-be1c-7e151bab59c6_ActionId">
    <vt:lpwstr>1d815035-ef3b-4c75-816e-b81c7971e6ee</vt:lpwstr>
  </property>
  <property fmtid="{D5CDD505-2E9C-101B-9397-08002B2CF9AE}" pid="8" name="MSIP_Label_4391f082-e357-48ae-be1c-7e151bab59c6_ContentBits">
    <vt:lpwstr>0</vt:lpwstr>
  </property>
</Properties>
</file>